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activeTab="2"/>
  </bookViews>
  <sheets>
    <sheet name="Mẫu 01 Câp tinh (sở, ban, ngành" sheetId="1" r:id="rId1"/>
    <sheet name="Mẫu 02 cấp xã, phường" sheetId="8" r:id="rId2"/>
    <sheet name="Mẫu 03 công ty, DN, HTX" sheetId="3" r:id="rId3"/>
    <sheet name="Mẫu 04 Cục Thuế " sheetId="5" r:id="rId4"/>
    <sheet name="Sheet4" sheetId="9" state="hidden" r:id="rId5"/>
  </sheets>
  <definedNames>
    <definedName name="_xlnm.Print_Area" localSheetId="1">'Mẫu 02 cấp xã, phường'!$A$1:$N$45</definedName>
    <definedName name="_xlnm.Print_Area" localSheetId="3">'Mẫu 04 Cục Thuế '!$A$1:$G$31</definedName>
    <definedName name="_xlnm.Print_Titles" localSheetId="3">'Mẫu 04 Cục Thuế '!$1:$30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8" l="1"/>
  <c r="E34" i="8"/>
  <c r="J14" i="3"/>
  <c r="K14" i="3" s="1"/>
  <c r="J15" i="3"/>
  <c r="K15" i="3" s="1"/>
  <c r="E15" i="3"/>
  <c r="K11" i="3"/>
  <c r="E14" i="3"/>
  <c r="J11" i="3"/>
  <c r="E11" i="3"/>
  <c r="G10" i="1" l="1"/>
  <c r="G9" i="1"/>
  <c r="M33" i="8" l="1"/>
  <c r="F34" i="8"/>
  <c r="F33" i="8"/>
  <c r="G33" i="8" s="1"/>
  <c r="N33" i="8" s="1"/>
  <c r="E17" i="8"/>
  <c r="G17" i="8" s="1"/>
  <c r="J27" i="8"/>
  <c r="M27" i="8" s="1"/>
  <c r="E27" i="8"/>
  <c r="G27" i="8" s="1"/>
  <c r="M17" i="8"/>
  <c r="G34" i="8" l="1"/>
  <c r="N34" i="8" s="1"/>
  <c r="N27" i="8"/>
  <c r="N17" i="8"/>
</calcChain>
</file>

<file path=xl/sharedStrings.xml><?xml version="1.0" encoding="utf-8"?>
<sst xmlns="http://schemas.openxmlformats.org/spreadsheetml/2006/main" count="229" uniqueCount="171">
  <si>
    <t>Tên cơ quan</t>
  </si>
  <si>
    <t>STT</t>
  </si>
  <si>
    <t>Ghi chú:</t>
  </si>
  <si>
    <t>NGƯỜI LẬP</t>
  </si>
  <si>
    <t>(ký, ghi rõ họ tên)</t>
  </si>
  <si>
    <t>THỦ TRƯỞNG ĐƠN VỊ</t>
  </si>
  <si>
    <t>(ký, ghi rõ họ tên, đóng dấu)</t>
  </si>
  <si>
    <t>I</t>
  </si>
  <si>
    <t>II</t>
  </si>
  <si>
    <t>…</t>
  </si>
  <si>
    <t>….</t>
  </si>
  <si>
    <t>Tên doanh nghiệp</t>
  </si>
  <si>
    <t>Tên cơ quan đơn vị</t>
  </si>
  <si>
    <t>Ghi chú</t>
  </si>
  <si>
    <t>III</t>
  </si>
  <si>
    <t>Lý do đề nghị miễn, giảm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</si>
  <si>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</si>
  <si>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</si>
  <si>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</si>
  <si>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</si>
  <si>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</si>
  <si>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</si>
  <si>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</si>
  <si>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</si>
  <si>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</si>
  <si>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</si>
  <si>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</si>
  <si>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TT</t>
  </si>
  <si>
    <t>Người lập biểu</t>
  </si>
  <si>
    <t>Tên cơ quan, tổ chức</t>
  </si>
  <si>
    <t>(7)=(5)+(6)</t>
  </si>
  <si>
    <t>TỔNG CỘNG</t>
  </si>
  <si>
    <t>……………………………………….</t>
  </si>
  <si>
    <t>(ký ghi rõ họ tên)</t>
  </si>
  <si>
    <t>(ký, đóng dấu)</t>
  </si>
  <si>
    <t>Số đơn vị  tính thu quỹ</t>
  </si>
  <si>
    <t>Thu, nộp của cá nhân người lao động</t>
  </si>
  <si>
    <t>x</t>
  </si>
  <si>
    <t>Mã số thuế</t>
  </si>
  <si>
    <r>
      <t xml:space="preserve">Số lao động của doanh nghiệp </t>
    </r>
    <r>
      <rPr>
        <sz val="12"/>
        <color theme="1"/>
        <rFont val="Times New Roman"/>
        <family val="1"/>
        <charset val="163"/>
      </rPr>
      <t>(người)</t>
    </r>
  </si>
  <si>
    <t>Tổng cộng I+II</t>
  </si>
  <si>
    <t>Mẫu 01</t>
  </si>
  <si>
    <t>Danh Sách thu, nộp Quỹ tại các đơn vị trực thuộc</t>
  </si>
  <si>
    <t>A</t>
  </si>
  <si>
    <t>B</t>
  </si>
  <si>
    <t>Số tiền đề nghị được miễn</t>
  </si>
  <si>
    <t>Lý do miễn</t>
  </si>
  <si>
    <t>Đơn vị tính: đồng</t>
  </si>
  <si>
    <t>Số tiền đề nghị đóng góp tự nguyện</t>
  </si>
  <si>
    <t xml:space="preserve">Tổng cộng: </t>
  </si>
  <si>
    <t xml:space="preserve"> - Tổng số cán bộ, công chức, viên chức, người lao động kê khai:………người;
 - Tổng số cán bộ, công chức, viên chức, người lao động đề nghị miễn giảm:………người;</t>
  </si>
  <si>
    <t>KH miễn thu cá nhân</t>
  </si>
  <si>
    <t>KH miễn, giảm đối với Tổ chức kinh tế, DN, HTX,…</t>
  </si>
  <si>
    <t>Địa chỉ, số điện thoại của doanh nghiệp</t>
  </si>
  <si>
    <r>
      <t xml:space="preserve">Số lao động của doanh nghiệp
</t>
    </r>
    <r>
      <rPr>
        <sz val="12"/>
        <rFont val="Times New Roman"/>
        <family val="1"/>
      </rPr>
      <t>(người)</t>
    </r>
  </si>
  <si>
    <r>
      <t xml:space="preserve">Số tiền phải đóng quỹ theo quy định
</t>
    </r>
    <r>
      <rPr>
        <sz val="12"/>
        <rFont val="Times New Roman"/>
        <family val="1"/>
      </rPr>
      <t>(đồng)</t>
    </r>
  </si>
  <si>
    <r>
      <t xml:space="preserve">Số tiền đề nghị miễn, giảm
</t>
    </r>
    <r>
      <rPr>
        <sz val="12"/>
        <rFont val="Times New Roman"/>
        <family val="1"/>
      </rPr>
      <t>(đồng)</t>
    </r>
  </si>
  <si>
    <r>
      <t xml:space="preserve">Số tiền ủng hộ, tự nguyện đóng góp cho Quỹ (nếu có)
</t>
    </r>
    <r>
      <rPr>
        <sz val="12"/>
        <rFont val="Times New Roman"/>
        <family val="1"/>
      </rPr>
      <t>(đồng)</t>
    </r>
  </si>
  <si>
    <t>(7)=(3)-(4)+(6)</t>
  </si>
  <si>
    <t>(6</t>
  </si>
  <si>
    <t>Số điện thoại liên hệ:……….............................</t>
  </si>
  <si>
    <t>Công ty ..................................</t>
  </si>
  <si>
    <t>Doanh nghiệp ..................................</t>
  </si>
  <si>
    <t>Hợp tác xã .....................................</t>
  </si>
  <si>
    <r>
      <rPr>
        <i/>
        <u/>
        <sz val="10"/>
        <rFont val="Times New Roman"/>
        <family val="1"/>
      </rPr>
      <t>Cách tính</t>
    </r>
    <r>
      <rPr>
        <u/>
        <sz val="10"/>
        <rFont val="Times New Roman"/>
        <family val="1"/>
      </rPr>
      <t>:</t>
    </r>
    <r>
      <rPr>
        <sz val="10"/>
        <rFont val="Times New Roman"/>
        <family val="1"/>
      </rPr>
      <t xml:space="preserve"> Giá trị (cột 5) bằng (cột3) nhân 0,02%</t>
    </r>
  </si>
  <si>
    <t xml:space="preserve">Số cán bộ, lao động phải thu Quỹ </t>
  </si>
  <si>
    <t xml:space="preserve">(Dùng cho Công ty, Doanh nghiệp,  Hợp tác xã, Ngân hàng thương mại, đơn vị kinh doanh có đóng thuế thu nhập doanh nghiệp) </t>
  </si>
  <si>
    <t>Lưu ý: Các Sở, ban, ngành, đơn vị có các đơn vị trực thuộc, đơn vị theo ngành dọc quản lý. Đề nghị lập kế hoạch chung cho toàn ngành</t>
  </si>
  <si>
    <r>
      <t>Danh sách thu, nộp Quỹ tại Văn phòng chính</t>
    </r>
    <r>
      <rPr>
        <sz val="11"/>
        <rFont val="Times New Roman"/>
        <family val="1"/>
      </rPr>
      <t xml:space="preserve"> (VD: Văn phòng Sở Nông nghiệp và PTNT)</t>
    </r>
  </si>
  <si>
    <t>Của các tổ chức kinh tế trong nước và nước ngoài trên địa bàn tỉnh</t>
  </si>
  <si>
    <r>
      <t xml:space="preserve">Đơn vị trực thuộc 1 </t>
    </r>
    <r>
      <rPr>
        <sz val="11"/>
        <rFont val="Times New Roman"/>
        <family val="1"/>
      </rPr>
      <t>(VD: Chi cục Tài nguyên nước)</t>
    </r>
  </si>
  <si>
    <r>
      <rPr>
        <b/>
        <sz val="11"/>
        <rFont val="Times New Roman"/>
        <family val="1"/>
      </rPr>
      <t>Đơn vị trực thuộc 2</t>
    </r>
    <r>
      <rPr>
        <sz val="11"/>
        <rFont val="Times New Roman"/>
        <family val="1"/>
      </rPr>
      <t xml:space="preserve"> (VD; Chi cục Chăn nuôi)</t>
    </r>
  </si>
  <si>
    <t>Hoàng Văn A</t>
  </si>
  <si>
    <t>…………….</t>
  </si>
  <si>
    <t>……………….</t>
  </si>
  <si>
    <t xml:space="preserve">UỶ BAN NHÂN DÂN  </t>
  </si>
  <si>
    <t>Mẫu 02</t>
  </si>
  <si>
    <t>XÃ/ PHƯỜNG,…..</t>
  </si>
  <si>
    <t>Phòng Văn hoá - xã hội</t>
  </si>
  <si>
    <t>Doanh Nghiệp A,……</t>
  </si>
  <si>
    <t>………………</t>
  </si>
  <si>
    <t>Khối Doanh nghiệp (trên địa bàn xã, phường)</t>
  </si>
  <si>
    <t>Hợp tác xã  A,………….</t>
  </si>
  <si>
    <t>Hợp tác xã  B,………….</t>
  </si>
  <si>
    <t xml:space="preserve">Lưu ý: Các cơ quan,  đơn vị  ngành dọc trực thuộc cơ quan cấp tỉnh quản lý đóng trên địa bàn cấp xã thì đề nghị không lập kế hoạch theo xã  </t>
  </si>
  <si>
    <t>UBND XÃ/PHƯỜNG</t>
  </si>
  <si>
    <t>Số điện thoại liên hệ của người lập biểu:.................................</t>
  </si>
  <si>
    <t>VP Đảng Uỷ xã</t>
  </si>
  <si>
    <t>…………………..</t>
  </si>
  <si>
    <t>Lý do được miễn</t>
  </si>
  <si>
    <t>Điều 13 Nghị định số 78/2021/ND-CP; Mục 8 NĐ số 63/2025/NĐ-CP</t>
  </si>
  <si>
    <r>
      <t xml:space="preserve">Tổ/Thôn/Xóm </t>
    </r>
    <r>
      <rPr>
        <sz val="12"/>
        <rFont val="Times New Roman"/>
        <family val="1"/>
      </rPr>
      <t>(người lao động không hưởng lương)</t>
    </r>
  </si>
  <si>
    <t>Tổ/ Xóm  A………….</t>
  </si>
  <si>
    <t>Tổ/ Xóm  B………….</t>
  </si>
  <si>
    <t>Tổ/ Xóm  C………….</t>
  </si>
  <si>
    <t>Kế hoạch thu đối với cá nhân, CB, CC, VC và người lao động</t>
  </si>
  <si>
    <t>Mẫu 03</t>
  </si>
  <si>
    <t>Số điện thoại liên hệ của người lập :……………........</t>
  </si>
  <si>
    <t xml:space="preserve">( Gửi cho các xã, phường  mà đơn vị đóng trên địa bàn để tổng hợp chung) </t>
  </si>
  <si>
    <t>Các Công ty, Doanh nghiệp, Hợp tác xã,… do Cục Thuế khu vực VI (địa bàn tỉnh Cao Bằng) quản lý, (Phân theo địa bàn xã, phường)</t>
  </si>
  <si>
    <t>Phường Thục Phán</t>
  </si>
  <si>
    <t>Phường Nùng Trí Cao</t>
  </si>
  <si>
    <t>Phường Tân Giang</t>
  </si>
  <si>
    <t>Xã Hoà An</t>
  </si>
  <si>
    <t>……</t>
  </si>
  <si>
    <t>Xã ………………………</t>
  </si>
  <si>
    <t>………………………………………..</t>
  </si>
  <si>
    <t>(12)</t>
  </si>
  <si>
    <t>(13)=(10)+(11)+(12)</t>
  </si>
  <si>
    <t>(14)= (7)-(13)</t>
  </si>
  <si>
    <t>CỘNG HOÀ XÃ HỘI CHỦ NGHĨA VIỆT NAM</t>
  </si>
  <si>
    <t>Độc lập - Tự do - Hạnh phúc</t>
  </si>
  <si>
    <t>TÊN ĐƠN VỊ: CÔNG TY/ DOANH NGHIỆP/ HỢP TÁC XÃ</t>
  </si>
  <si>
    <t>VD: Phụ nữ mang thai, nuôi con dưới 36 tháng tuổi,…khoản 1 Điều 13 Nghị định số 78/2021/NĐ-CP ngày 01/8/2021; tại mục 8 Nghị định số 63/2025/NĐ-CP ngày 05/3/2025</t>
  </si>
  <si>
    <t>VD: xã vùng III, ….xem Điểm (h) Điều 13 NĐ 78,...</t>
  </si>
  <si>
    <t>VD: Công ty A ,…. (Vùng III)</t>
  </si>
  <si>
    <t>VD: Công ty B,…. (Vùng  IV)</t>
  </si>
  <si>
    <t>Nguyễn Thị B</t>
  </si>
  <si>
    <r>
      <t xml:space="preserve">Số tiền thu Quỹ theo giá trị TS DN, HTX </t>
    </r>
    <r>
      <rPr>
        <i/>
        <sz val="10"/>
        <rFont val="Times New Roman"/>
        <family val="1"/>
      </rPr>
      <t>(đồng)</t>
    </r>
  </si>
  <si>
    <r>
      <t xml:space="preserve">Số lao động miễn thu 
</t>
    </r>
    <r>
      <rPr>
        <i/>
        <sz val="10"/>
        <rFont val="Times New Roman"/>
        <family val="1"/>
      </rPr>
      <t>(người)</t>
    </r>
  </si>
  <si>
    <r>
      <t xml:space="preserve">Số tiền miễn thu
</t>
    </r>
    <r>
      <rPr>
        <i/>
        <sz val="10"/>
        <rFont val="Times New Roman"/>
        <family val="1"/>
      </rPr>
      <t>(đồng)</t>
    </r>
  </si>
  <si>
    <r>
      <t xml:space="preserve">Số tiền miễn thu do thiên tai </t>
    </r>
    <r>
      <rPr>
        <i/>
        <sz val="10"/>
        <rFont val="Times New Roman"/>
        <family val="1"/>
      </rPr>
      <t>(đồng)</t>
    </r>
  </si>
  <si>
    <r>
      <t xml:space="preserve">Số tiền miễn, giảm thu do được miễn giảm TTNDN
</t>
    </r>
    <r>
      <rPr>
        <i/>
        <sz val="10"/>
        <rFont val="Times New Roman"/>
        <family val="1"/>
      </rPr>
      <t>(đồng)</t>
    </r>
  </si>
  <si>
    <r>
      <t xml:space="preserve">Cách tính số tiền nộp = 1/2 mức lương cơ sở chia cho số ngày làm việc trong tháng  = 2.340.000đ /2 /22 = 53.181đ </t>
    </r>
    <r>
      <rPr>
        <b/>
        <sz val="11"/>
        <rFont val="Times New Roman"/>
        <family val="1"/>
      </rPr>
      <t>(làm tròn: 53.000đ)</t>
    </r>
  </si>
  <si>
    <t>Phụ nữ đang mang thai, nuôi con dưới 36 tháng tuổi</t>
  </si>
  <si>
    <t>VD: Phụ nữ đang mang thai, nuôi con dưới 36 tháng tuổi</t>
  </si>
  <si>
    <r>
      <t xml:space="preserve">Số tiền thu cá nhân, CB, CC, VC  
</t>
    </r>
    <r>
      <rPr>
        <i/>
        <sz val="10"/>
        <rFont val="Times New Roman"/>
        <family val="1"/>
      </rPr>
      <t>(đồng)</t>
    </r>
  </si>
  <si>
    <r>
      <t xml:space="preserve">Số CB, CC, VC và người lao động
</t>
    </r>
    <r>
      <rPr>
        <i/>
        <sz val="10"/>
        <rFont val="Times New Roman"/>
        <family val="1"/>
      </rPr>
      <t>(người)</t>
    </r>
  </si>
  <si>
    <t>BIỂU KẾ HOẠCH THU, NỘP QUỸ PHÒNG, CHỐNG THIÊN TAI NĂM 2026</t>
  </si>
  <si>
    <r>
      <t xml:space="preserve">Tổng giá trị tài sản theo báo cáo tài chính năm 2025/Mức lương tháng theo quy định mức lương tối thiểu vùng áp dụng </t>
    </r>
    <r>
      <rPr>
        <sz val="12"/>
        <rFont val="Times New Roman"/>
        <family val="1"/>
      </rPr>
      <t>(đồng)</t>
    </r>
  </si>
  <si>
    <t>Nộp theo giá trị tài sản hiện có của đơn vị (0,02% giá trị tài sản hiện có theo báo cáo tài chính năm 2025)</t>
  </si>
  <si>
    <t>- Miễn thu do thiệt hại thiên tai &gt;0,02% giá trị tài sản doanh nghiệp;
- Miễn hoặc giảm do miễn, giảm thuế thu nhập doanh nghiệp 2025.</t>
  </si>
  <si>
    <r>
      <rPr>
        <i/>
        <u/>
        <sz val="10"/>
        <rFont val="Times New Roman"/>
        <family val="1"/>
      </rPr>
      <t>Cách tính:</t>
    </r>
    <r>
      <rPr>
        <sz val="10"/>
        <rFont val="Times New Roman"/>
        <family val="1"/>
      </rPr>
      <t xml:space="preserve"> Giá trị (cột 5) bằng (cột 4) nhân Mức thu Quỹ lao động  </t>
    </r>
    <r>
      <rPr>
        <b/>
        <sz val="10"/>
        <color rgb="FFFF0000"/>
        <rFont val="Times New Roman"/>
        <family val="1"/>
      </rPr>
      <t>(vùng III là 80.000đ; vùng IV  là 71.000đ)</t>
    </r>
  </si>
  <si>
    <r>
      <t xml:space="preserve">Tổng số tiền đề nghị giao Kế hoạch thu năm 2026
</t>
    </r>
    <r>
      <rPr>
        <sz val="12"/>
        <rFont val="Times New Roman"/>
        <family val="1"/>
      </rPr>
      <t>(đồng)</t>
    </r>
  </si>
  <si>
    <t xml:space="preserve">Tỷ lệ % được miễn, giảm thuế thu nhập doanh nghiệp năm 2025 </t>
  </si>
  <si>
    <r>
      <t xml:space="preserve">KẾ HOẠCH THU, NỘP QUỸ PHÒNG CHỐNG THIÊN TAI NĂM 2026
</t>
    </r>
    <r>
      <rPr>
        <i/>
        <sz val="12"/>
        <color theme="1"/>
        <rFont val="Times New Roman"/>
        <family val="1"/>
      </rPr>
      <t xml:space="preserve">(Dùng cho UBND cấp xã , phường tổng hợp gửi UBND tỉnh giao chỉ tiêu thu, nộp quỹ) </t>
    </r>
  </si>
  <si>
    <t>Kế hoạch thu, nộp Quỹ PCTT năm 2026</t>
  </si>
  <si>
    <t>Kế hoạch miễn, giảm thu, nộp năm 2026</t>
  </si>
  <si>
    <r>
      <t xml:space="preserve">Tổng số tiền thu quỹ năm 2026
</t>
    </r>
    <r>
      <rPr>
        <i/>
        <sz val="10"/>
        <rFont val="Times New Roman"/>
        <family val="1"/>
      </rPr>
      <t>(đồng)</t>
    </r>
  </si>
  <si>
    <r>
      <t xml:space="preserve">Tổng số tiền đề nghị miễn, giảm năm 2026
</t>
    </r>
    <r>
      <rPr>
        <i/>
        <sz val="10"/>
        <rFont val="Times New Roman"/>
        <family val="1"/>
      </rPr>
      <t>(đồng)</t>
    </r>
  </si>
  <si>
    <r>
      <t xml:space="preserve">Tổng kế hoạch đề nghị giao thu, nộp quỹ 2026 sau khi đã trừ miễn giảm
</t>
    </r>
    <r>
      <rPr>
        <i/>
        <sz val="10"/>
        <rFont val="Times New Roman"/>
        <family val="1"/>
      </rPr>
      <t>(đồng)</t>
    </r>
  </si>
  <si>
    <r>
      <t xml:space="preserve">BIỂU TỔNG HỢP KẾ HOẠCH THU, NỘP QUỸ PHÒNG CHỐNG THIÊN TAI TỈNH CAO BẰNG NĂM 2026
</t>
    </r>
    <r>
      <rPr>
        <i/>
        <sz val="11"/>
        <rFont val="Times New Roman"/>
        <family val="1"/>
      </rPr>
      <t xml:space="preserve">(Dùng cho các Sở, ban, ngành, cơ quan, </t>
    </r>
    <r>
      <rPr>
        <i/>
        <sz val="11"/>
        <rFont val="Times New Roman"/>
        <family val="1"/>
        <charset val="163"/>
      </rPr>
      <t xml:space="preserve">đơn vị, tổ chức </t>
    </r>
    <r>
      <rPr>
        <i/>
        <sz val="11"/>
        <rFont val="Times New Roman"/>
        <family val="1"/>
      </rPr>
      <t xml:space="preserve">của Đảng, Nhà nước, tổ chức chính trị - xã hội và hội; </t>
    </r>
    <r>
      <rPr>
        <i/>
        <sz val="11"/>
        <rFont val="Times New Roman"/>
        <family val="1"/>
        <charset val="163"/>
      </rPr>
      <t xml:space="preserve">cơ quan Trung ương đóng trên địa bàn tỉnh;
</t>
    </r>
    <r>
      <rPr>
        <i/>
        <sz val="11"/>
        <rFont val="Times New Roman"/>
        <family val="1"/>
      </rPr>
      <t>lực lượng vũ trang; các ngân hàng nhà nước trên địa bàn tỉnh)</t>
    </r>
  </si>
  <si>
    <t>Số tiền nộp Quỹ PCTT năm 2026 theo quy định</t>
  </si>
  <si>
    <t>Số tiền đề nghị giao Kế hoạch thu Quỹ PCTT  năm 2026</t>
  </si>
  <si>
    <t>Ban Xây dựng Đảng</t>
  </si>
  <si>
    <t>Ủy ban kiểm tra</t>
  </si>
  <si>
    <t>Văn phòng HĐND và UBND</t>
  </si>
  <si>
    <t>Trung tâm phục vụ Hành chính công</t>
  </si>
  <si>
    <t>Ban chỉ huy Quân sự</t>
  </si>
  <si>
    <t>Ban Quản lý dự án</t>
  </si>
  <si>
    <t>Phòng Kinh tế</t>
  </si>
  <si>
    <t>Uỷ ban Mặt trận TQVN và các tổ chức đoàn thể</t>
  </si>
  <si>
    <t>Các trường học trên địa bàn</t>
  </si>
  <si>
    <t>…………………….</t>
  </si>
  <si>
    <t>……………………….</t>
  </si>
  <si>
    <t>………………………</t>
  </si>
  <si>
    <t>Khối cơ quan, đơn vị hành chính, sự nghiệp,… trên địa bàn xã, phường</t>
  </si>
  <si>
    <t>Ví dụ:</t>
  </si>
  <si>
    <t>VD: lao động vùng III</t>
  </si>
  <si>
    <t xml:space="preserve">Miễn giảm do thiệt hại thiên tai &gt;0,02% giá trị tài sản DN năm 2025  </t>
  </si>
  <si>
    <r>
      <rPr>
        <i/>
        <u/>
        <sz val="10"/>
        <rFont val="Times New Roman"/>
        <family val="1"/>
      </rPr>
      <t>Cách tính</t>
    </r>
    <r>
      <rPr>
        <sz val="10"/>
        <rFont val="Times New Roman"/>
        <family val="1"/>
      </rPr>
      <t>: Giá trị (cột 11) bằng (cột 5) trừ (cột 8) cộng cột (10)</t>
    </r>
  </si>
  <si>
    <t>(Cột 8) = (cột 6) + (cột 7)</t>
  </si>
  <si>
    <t>VD: lao động vùng IV</t>
  </si>
  <si>
    <t xml:space="preserve">Do đơn vị: Cục Thuế tỉnh Cao Bằng) quản lý thu thuế </t>
  </si>
  <si>
    <r>
      <t xml:space="preserve">Tổng giá trị tài sản theo báo cáo tài chính năm 2025 </t>
    </r>
    <r>
      <rPr>
        <sz val="12"/>
        <color theme="1"/>
        <rFont val="Times New Roman"/>
        <family val="1"/>
      </rPr>
      <t>(đồng)</t>
    </r>
  </si>
  <si>
    <r>
      <t xml:space="preserve">Tỷ lệ giảm thuế thu nhập doanh nghiệp năm 2025 </t>
    </r>
    <r>
      <rPr>
        <sz val="12"/>
        <color theme="1"/>
        <rFont val="Times New Roman"/>
        <family val="1"/>
        <charset val="163"/>
      </rPr>
      <t>(%)</t>
    </r>
  </si>
  <si>
    <t>Mẫu  04</t>
  </si>
  <si>
    <t>BẢNG TỔNG HỢP THÔNG TIN SỐ LIỆU ĐỂ TÍNH CHỈ TIÊU THU QUỸ PHÒNG CHỐNG THIÊN TAI NĂM 2026</t>
  </si>
  <si>
    <t>Nguyễn Văn A</t>
  </si>
  <si>
    <t>Nông Thị B</t>
  </si>
  <si>
    <t>Nông Thị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</si>
</sst>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₫_-;\-* #,##0\ _₫_-;_-* &quot;-&quot;\ _₫_-;_-@_-"/>
    <numFmt numFmtId="43" formatCode="_-* #,##0.00\ _₫_-;\-* #,##0.00\ _₫_-;_-* &quot;-&quot;??\ _₫_-;_-@_-"/>
    <numFmt numFmtId="164" formatCode="_(* #,##0_);_(* \(#,##0\);_(* &quot;-&quot;_);_(@_)"/>
    <numFmt numFmtId="165" formatCode="\(#\)"/>
    <numFmt numFmtId="166" formatCode="_-* #,##0\ _₫_-;\-* #,##0\ _₫_-;_-* &quot;-&quot;??\ _₫_-;_-@_-"/>
    <numFmt numFmtId="167" formatCode="0;[Red]0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i/>
      <u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</font>
    <font>
      <sz val="8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1" fontId="10" fillId="0" borderId="1" xfId="2" quotePrefix="1" applyFont="1" applyFill="1" applyBorder="1" applyAlignment="1">
      <alignment horizontal="center" vertical="center" wrapText="1"/>
    </xf>
    <xf numFmtId="41" fontId="9" fillId="0" borderId="1" xfId="2" applyFont="1" applyFill="1" applyBorder="1" applyAlignment="1">
      <alignment horizontal="center" vertical="center" wrapText="1"/>
    </xf>
    <xf numFmtId="41" fontId="9" fillId="0" borderId="0" xfId="2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1" fontId="10" fillId="0" borderId="1" xfId="2" applyFont="1" applyFill="1" applyBorder="1" applyAlignment="1">
      <alignment horizontal="center" vertical="center" wrapText="1"/>
    </xf>
    <xf numFmtId="41" fontId="10" fillId="0" borderId="4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0" fontId="2" fillId="0" borderId="1" xfId="0" applyFont="1" applyBorder="1"/>
    <xf numFmtId="0" fontId="1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quotePrefix="1" applyFont="1" applyBorder="1" applyAlignment="1">
      <alignment horizontal="justify" vertical="center" wrapText="1"/>
    </xf>
    <xf numFmtId="0" fontId="15" fillId="0" borderId="1" xfId="0" quotePrefix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/>
    <xf numFmtId="165" fontId="25" fillId="0" borderId="1" xfId="0" applyNumberFormat="1" applyFont="1" applyBorder="1" applyAlignment="1">
      <alignment horizontal="center" vertical="center"/>
    </xf>
    <xf numFmtId="0" fontId="26" fillId="0" borderId="0" xfId="0" applyFont="1"/>
    <xf numFmtId="165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left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166" fontId="19" fillId="0" borderId="1" xfId="1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41" fontId="9" fillId="0" borderId="1" xfId="2" applyFont="1" applyFill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1" fontId="31" fillId="0" borderId="1" xfId="2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41" fontId="32" fillId="0" borderId="1" xfId="2" applyFont="1" applyFill="1" applyBorder="1" applyAlignment="1">
      <alignment horizontal="center" vertical="center" wrapText="1"/>
    </xf>
    <xf numFmtId="41" fontId="15" fillId="0" borderId="1" xfId="2" applyFont="1" applyFill="1" applyBorder="1" applyAlignment="1">
      <alignment horizontal="center" vertical="center" wrapText="1"/>
    </xf>
    <xf numFmtId="41" fontId="15" fillId="0" borderId="1" xfId="2" applyFont="1" applyFill="1" applyBorder="1" applyAlignment="1">
      <alignment vertical="center" wrapText="1"/>
    </xf>
    <xf numFmtId="41" fontId="18" fillId="0" borderId="1" xfId="2" applyFont="1" applyFill="1" applyBorder="1" applyAlignment="1">
      <alignment horizontal="center" vertical="center" wrapText="1"/>
    </xf>
    <xf numFmtId="41" fontId="35" fillId="0" borderId="1" xfId="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1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1" fontId="36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7" fontId="38" fillId="0" borderId="1" xfId="0" quotePrefix="1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41" fontId="10" fillId="0" borderId="3" xfId="2" applyFont="1" applyFill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left" vertical="center" wrapText="1"/>
    </xf>
    <xf numFmtId="164" fontId="19" fillId="0" borderId="7" xfId="0" applyNumberFormat="1" applyFont="1" applyBorder="1" applyAlignment="1">
      <alignment horizontal="left" vertical="center" wrapText="1"/>
    </xf>
    <xf numFmtId="41" fontId="35" fillId="0" borderId="1" xfId="0" applyNumberFormat="1" applyFont="1" applyBorder="1" applyAlignment="1">
      <alignment horizontal="center" vertical="center" wrapText="1"/>
    </xf>
    <xf numFmtId="41" fontId="41" fillId="0" borderId="1" xfId="2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166" fontId="15" fillId="0" borderId="1" xfId="0" quotePrefix="1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166" fontId="15" fillId="0" borderId="4" xfId="1" quotePrefix="1" applyNumberFormat="1" applyFont="1" applyBorder="1" applyAlignment="1">
      <alignment horizontal="right" vertical="center" wrapText="1"/>
    </xf>
    <xf numFmtId="0" fontId="32" fillId="0" borderId="1" xfId="0" quotePrefix="1" applyFont="1" applyBorder="1" applyAlignment="1">
      <alignment horizontal="justify" vertical="center" wrapText="1"/>
    </xf>
    <xf numFmtId="0" fontId="32" fillId="0" borderId="1" xfId="0" applyFont="1" applyBorder="1" applyAlignment="1">
      <alignment vertical="center" wrapText="1"/>
    </xf>
    <xf numFmtId="166" fontId="41" fillId="0" borderId="1" xfId="0" applyNumberFormat="1" applyFont="1" applyBorder="1" applyAlignment="1">
      <alignment vertical="center" wrapText="1"/>
    </xf>
    <xf numFmtId="0" fontId="41" fillId="0" borderId="1" xfId="0" applyFont="1" applyBorder="1"/>
    <xf numFmtId="166" fontId="41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right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1" fontId="18" fillId="0" borderId="1" xfId="2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41" fontId="31" fillId="0" borderId="6" xfId="2" applyFont="1" applyFill="1" applyBorder="1" applyAlignment="1">
      <alignment horizontal="center" vertical="center" wrapText="1"/>
    </xf>
    <xf numFmtId="41" fontId="31" fillId="0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18" fillId="0" borderId="3" xfId="2" applyFont="1" applyFill="1" applyBorder="1" applyAlignment="1">
      <alignment horizontal="center" vertical="center" wrapText="1"/>
    </xf>
    <xf numFmtId="41" fontId="18" fillId="0" borderId="6" xfId="2" applyFont="1" applyFill="1" applyBorder="1" applyAlignment="1">
      <alignment horizontal="center" vertical="center" wrapText="1"/>
    </xf>
    <xf numFmtId="41" fontId="18" fillId="0" borderId="4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activeCell="B16" sqref="B16"/>
    </sheetView>
  </sheetViews>
  <sheetFormatPr defaultColWidth="9.109375" defaultRowHeight="13.8" x14ac:dyDescent="0.25"/>
  <cols>
    <col min="1" max="1" width="5.6640625" style="69" customWidth="1"/>
    <col min="2" max="2" width="32.33203125" style="51" customWidth="1"/>
    <col min="3" max="3" width="30.88671875" style="51" customWidth="1"/>
    <col min="4" max="4" width="12.44140625" style="51" customWidth="1"/>
    <col min="5" max="5" width="22.5546875" style="51" customWidth="1"/>
    <col min="6" max="6" width="11.6640625" style="51" customWidth="1"/>
    <col min="7" max="7" width="17.44140625" style="51" customWidth="1"/>
    <col min="8" max="8" width="8.6640625" style="51" customWidth="1"/>
    <col min="9" max="16384" width="9.109375" style="51"/>
  </cols>
  <sheetData>
    <row r="1" spans="1:8" s="48" customFormat="1" ht="12.75" customHeight="1" x14ac:dyDescent="0.3">
      <c r="A1" s="108" t="s">
        <v>41</v>
      </c>
      <c r="B1" s="108"/>
      <c r="C1" s="108"/>
      <c r="D1" s="108"/>
      <c r="E1" s="108"/>
      <c r="F1" s="108"/>
      <c r="G1" s="108"/>
      <c r="H1" s="108"/>
    </row>
    <row r="2" spans="1:8" s="48" customFormat="1" ht="15" customHeight="1" x14ac:dyDescent="0.3">
      <c r="A2" s="110" t="s">
        <v>0</v>
      </c>
      <c r="B2" s="111"/>
      <c r="C2" s="111"/>
      <c r="D2" s="111"/>
      <c r="E2" s="111"/>
      <c r="F2" s="111"/>
      <c r="G2" s="111"/>
      <c r="H2" s="47"/>
    </row>
    <row r="3" spans="1:8" s="48" customFormat="1" ht="41.25" customHeight="1" x14ac:dyDescent="0.3">
      <c r="A3" s="112" t="s">
        <v>141</v>
      </c>
      <c r="B3" s="112"/>
      <c r="C3" s="112"/>
      <c r="D3" s="112"/>
      <c r="E3" s="112"/>
      <c r="F3" s="112"/>
      <c r="G3" s="112"/>
      <c r="H3" s="112"/>
    </row>
    <row r="4" spans="1:8" s="48" customFormat="1" ht="14.25" customHeight="1" x14ac:dyDescent="0.3">
      <c r="A4" s="114" t="s">
        <v>47</v>
      </c>
      <c r="B4" s="114"/>
      <c r="C4" s="114"/>
      <c r="D4" s="114"/>
      <c r="E4" s="114"/>
      <c r="F4" s="114"/>
      <c r="G4" s="114"/>
      <c r="H4" s="114"/>
    </row>
    <row r="5" spans="1:8" ht="57.75" customHeight="1" x14ac:dyDescent="0.25">
      <c r="A5" s="49" t="s">
        <v>1</v>
      </c>
      <c r="B5" s="49" t="s">
        <v>12</v>
      </c>
      <c r="C5" s="50" t="s">
        <v>142</v>
      </c>
      <c r="D5" s="50" t="s">
        <v>45</v>
      </c>
      <c r="E5" s="50" t="s">
        <v>46</v>
      </c>
      <c r="F5" s="50" t="s">
        <v>48</v>
      </c>
      <c r="G5" s="50" t="s">
        <v>143</v>
      </c>
      <c r="H5" s="49" t="s">
        <v>13</v>
      </c>
    </row>
    <row r="6" spans="1:8" s="53" customFormat="1" x14ac:dyDescent="0.25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 t="s">
        <v>59</v>
      </c>
      <c r="G6" s="52" t="s">
        <v>58</v>
      </c>
      <c r="H6" s="52">
        <v>8</v>
      </c>
    </row>
    <row r="7" spans="1:8" ht="40.5" customHeight="1" x14ac:dyDescent="0.25">
      <c r="A7" s="54" t="s">
        <v>43</v>
      </c>
      <c r="B7" s="55" t="s">
        <v>68</v>
      </c>
      <c r="C7" s="56"/>
      <c r="D7" s="56"/>
      <c r="E7" s="56"/>
      <c r="F7" s="56"/>
      <c r="G7" s="56"/>
      <c r="H7" s="57"/>
    </row>
    <row r="8" spans="1:8" ht="60.75" customHeight="1" x14ac:dyDescent="0.25">
      <c r="A8" s="57">
        <v>1</v>
      </c>
      <c r="B8" s="58" t="s">
        <v>168</v>
      </c>
      <c r="C8" s="46" t="s">
        <v>123</v>
      </c>
      <c r="D8" s="57"/>
      <c r="F8" s="59"/>
      <c r="G8" s="57"/>
      <c r="H8" s="57"/>
    </row>
    <row r="9" spans="1:8" ht="18" customHeight="1" x14ac:dyDescent="0.25">
      <c r="A9" s="57">
        <v>2</v>
      </c>
      <c r="B9" s="58" t="s">
        <v>169</v>
      </c>
      <c r="C9" s="60">
        <v>53000</v>
      </c>
      <c r="D9" s="60"/>
      <c r="E9" s="60"/>
      <c r="F9" s="57"/>
      <c r="G9" s="60">
        <f>C9</f>
        <v>53000</v>
      </c>
      <c r="H9" s="57"/>
    </row>
    <row r="10" spans="1:8" ht="28.5" customHeight="1" x14ac:dyDescent="0.25">
      <c r="A10" s="57" t="s">
        <v>10</v>
      </c>
      <c r="B10" s="58" t="s">
        <v>170</v>
      </c>
      <c r="C10" s="60">
        <v>53000</v>
      </c>
      <c r="D10" s="78">
        <v>53000</v>
      </c>
      <c r="E10" s="79" t="s">
        <v>124</v>
      </c>
      <c r="F10" s="57"/>
      <c r="G10" s="80">
        <f>C10-D10+F10</f>
        <v>0</v>
      </c>
      <c r="H10" s="57"/>
    </row>
    <row r="11" spans="1:8" s="63" customFormat="1" ht="27.6" x14ac:dyDescent="0.25">
      <c r="A11" s="49" t="s">
        <v>44</v>
      </c>
      <c r="B11" s="62" t="s">
        <v>42</v>
      </c>
      <c r="C11" s="49"/>
      <c r="D11" s="49"/>
      <c r="E11" s="49"/>
      <c r="F11" s="49"/>
      <c r="G11" s="49"/>
      <c r="H11" s="49"/>
    </row>
    <row r="12" spans="1:8" s="64" customFormat="1" ht="27.6" x14ac:dyDescent="0.3">
      <c r="A12" s="49" t="s">
        <v>7</v>
      </c>
      <c r="B12" s="62" t="s">
        <v>70</v>
      </c>
      <c r="C12" s="49"/>
      <c r="D12" s="49"/>
      <c r="E12" s="49"/>
      <c r="F12" s="49"/>
      <c r="G12" s="49"/>
      <c r="H12" s="49"/>
    </row>
    <row r="13" spans="1:8" ht="20.100000000000001" customHeight="1" x14ac:dyDescent="0.25">
      <c r="A13" s="57">
        <v>1</v>
      </c>
      <c r="B13" s="58" t="s">
        <v>168</v>
      </c>
      <c r="C13" s="60"/>
      <c r="D13" s="57"/>
      <c r="E13" s="49"/>
      <c r="F13" s="57"/>
      <c r="G13" s="57"/>
      <c r="H13" s="57"/>
    </row>
    <row r="14" spans="1:8" ht="14.25" customHeight="1" x14ac:dyDescent="0.25">
      <c r="A14" s="57" t="s">
        <v>10</v>
      </c>
      <c r="B14" s="61" t="s">
        <v>73</v>
      </c>
      <c r="C14" s="57"/>
      <c r="D14" s="57"/>
      <c r="E14" s="49"/>
      <c r="F14" s="57"/>
      <c r="G14" s="57"/>
      <c r="H14" s="57"/>
    </row>
    <row r="15" spans="1:8" ht="30" customHeight="1" x14ac:dyDescent="0.25">
      <c r="A15" s="49" t="s">
        <v>8</v>
      </c>
      <c r="B15" s="65" t="s">
        <v>71</v>
      </c>
      <c r="C15" s="57"/>
      <c r="D15" s="57"/>
      <c r="E15" s="49"/>
      <c r="F15" s="57"/>
      <c r="G15" s="57"/>
      <c r="H15" s="57"/>
    </row>
    <row r="16" spans="1:8" ht="20.25" customHeight="1" x14ac:dyDescent="0.25">
      <c r="A16" s="57">
        <v>1</v>
      </c>
      <c r="B16" s="58" t="s">
        <v>72</v>
      </c>
      <c r="C16" s="57"/>
      <c r="D16" s="57"/>
      <c r="E16" s="49"/>
      <c r="F16" s="57"/>
      <c r="G16" s="57"/>
      <c r="H16" s="57"/>
    </row>
    <row r="17" spans="1:8" ht="20.25" customHeight="1" x14ac:dyDescent="0.25">
      <c r="A17" s="49" t="s">
        <v>10</v>
      </c>
      <c r="B17" s="65" t="s">
        <v>117</v>
      </c>
      <c r="C17" s="57"/>
      <c r="D17" s="57"/>
      <c r="E17" s="49"/>
      <c r="F17" s="57"/>
      <c r="G17" s="57"/>
      <c r="H17" s="57"/>
    </row>
    <row r="18" spans="1:8" s="63" customFormat="1" ht="20.100000000000001" customHeight="1" x14ac:dyDescent="0.25">
      <c r="A18" s="49"/>
      <c r="B18" s="49" t="s">
        <v>49</v>
      </c>
      <c r="C18" s="49"/>
      <c r="D18" s="49"/>
      <c r="E18" s="49"/>
      <c r="F18" s="49"/>
      <c r="G18" s="49"/>
      <c r="H18" s="49"/>
    </row>
    <row r="19" spans="1:8" ht="14.4" x14ac:dyDescent="0.25">
      <c r="A19" s="115" t="s">
        <v>2</v>
      </c>
      <c r="B19" s="116"/>
      <c r="C19" s="66"/>
      <c r="D19" s="66"/>
      <c r="E19" s="66"/>
      <c r="F19" s="47"/>
      <c r="G19" s="47"/>
      <c r="H19" s="47"/>
    </row>
    <row r="20" spans="1:8" ht="33" customHeight="1" x14ac:dyDescent="0.25">
      <c r="A20" s="113" t="s">
        <v>50</v>
      </c>
      <c r="B20" s="113"/>
      <c r="C20" s="113"/>
      <c r="D20" s="113"/>
      <c r="E20" s="113"/>
      <c r="F20" s="113"/>
      <c r="G20" s="113"/>
      <c r="H20" s="113"/>
    </row>
    <row r="21" spans="1:8" ht="17.25" customHeight="1" x14ac:dyDescent="0.25">
      <c r="A21" s="112" t="s">
        <v>60</v>
      </c>
      <c r="B21" s="112"/>
      <c r="C21" s="112"/>
      <c r="D21" s="67"/>
      <c r="E21" s="67"/>
      <c r="F21" s="47"/>
      <c r="G21" s="47"/>
      <c r="H21" s="47"/>
    </row>
    <row r="22" spans="1:8" s="63" customFormat="1" ht="15.75" customHeight="1" x14ac:dyDescent="0.25">
      <c r="A22" s="112" t="s">
        <v>3</v>
      </c>
      <c r="B22" s="117"/>
      <c r="C22" s="67"/>
      <c r="D22" s="67"/>
      <c r="E22" s="67"/>
      <c r="F22" s="112" t="s">
        <v>5</v>
      </c>
      <c r="G22" s="112"/>
      <c r="H22" s="112"/>
    </row>
    <row r="23" spans="1:8" ht="22.5" customHeight="1" x14ac:dyDescent="0.25">
      <c r="A23" s="118" t="s">
        <v>4</v>
      </c>
      <c r="B23" s="118"/>
      <c r="C23" s="68"/>
      <c r="D23" s="68"/>
      <c r="E23" s="68"/>
      <c r="F23" s="118" t="s">
        <v>6</v>
      </c>
      <c r="G23" s="118"/>
      <c r="H23" s="118"/>
    </row>
    <row r="24" spans="1:8" ht="14.4" x14ac:dyDescent="0.3">
      <c r="A24" s="109" t="s">
        <v>67</v>
      </c>
      <c r="B24" s="109"/>
      <c r="C24" s="109"/>
      <c r="D24" s="109"/>
      <c r="E24" s="109"/>
      <c r="F24" s="109"/>
      <c r="G24" s="109"/>
      <c r="H24" s="109"/>
    </row>
  </sheetData>
  <mergeCells count="12">
    <mergeCell ref="A1:H1"/>
    <mergeCell ref="A24:H24"/>
    <mergeCell ref="A2:G2"/>
    <mergeCell ref="A3:H3"/>
    <mergeCell ref="A20:H20"/>
    <mergeCell ref="A4:H4"/>
    <mergeCell ref="A19:B19"/>
    <mergeCell ref="A22:B22"/>
    <mergeCell ref="A23:B23"/>
    <mergeCell ref="F22:H22"/>
    <mergeCell ref="F23:H23"/>
    <mergeCell ref="A21:C21"/>
  </mergeCells>
  <pageMargins left="0.56000000000000005" right="0.22" top="0.143700787" bottom="0.1" header="0" footer="0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5" workbookViewId="0">
      <selection activeCell="F43" sqref="F43"/>
    </sheetView>
  </sheetViews>
  <sheetFormatPr defaultColWidth="9.109375" defaultRowHeight="15.6" x14ac:dyDescent="0.3"/>
  <cols>
    <col min="1" max="1" width="5.44140625" style="20" customWidth="1"/>
    <col min="2" max="2" width="27.5546875" style="20" customWidth="1"/>
    <col min="3" max="3" width="4.44140625" style="20" customWidth="1"/>
    <col min="4" max="4" width="8.44140625" style="20" customWidth="1"/>
    <col min="5" max="5" width="10.44140625" style="20" bestFit="1" customWidth="1"/>
    <col min="6" max="6" width="10.44140625" style="20" customWidth="1"/>
    <col min="7" max="7" width="10.88671875" style="20" customWidth="1"/>
    <col min="8" max="8" width="7" style="20" customWidth="1"/>
    <col min="9" max="9" width="13.88671875" style="20" customWidth="1"/>
    <col min="10" max="10" width="9.33203125" style="20" customWidth="1"/>
    <col min="11" max="11" width="6.6640625" style="20" customWidth="1"/>
    <col min="12" max="13" width="9.33203125" style="20" customWidth="1"/>
    <col min="14" max="14" width="10.5546875" style="20" customWidth="1"/>
    <col min="15" max="15" width="17.33203125" style="20" customWidth="1"/>
    <col min="16" max="16" width="20.33203125" style="20" customWidth="1"/>
    <col min="17" max="16384" width="9.109375" style="20"/>
  </cols>
  <sheetData>
    <row r="1" spans="1:16" x14ac:dyDescent="0.3">
      <c r="L1" s="125" t="s">
        <v>76</v>
      </c>
      <c r="M1" s="125"/>
      <c r="N1" s="125"/>
    </row>
    <row r="2" spans="1:16" ht="21.75" customHeight="1" x14ac:dyDescent="0.3">
      <c r="A2" s="125" t="s">
        <v>75</v>
      </c>
      <c r="B2" s="125"/>
      <c r="C2" s="125"/>
      <c r="I2" s="125" t="s">
        <v>110</v>
      </c>
      <c r="J2" s="125"/>
      <c r="K2" s="125"/>
      <c r="L2" s="125"/>
      <c r="M2" s="125"/>
      <c r="N2" s="125"/>
      <c r="O2" s="21"/>
      <c r="P2" s="21"/>
    </row>
    <row r="3" spans="1:16" ht="21.75" customHeight="1" x14ac:dyDescent="0.3">
      <c r="A3" s="125" t="s">
        <v>77</v>
      </c>
      <c r="B3" s="125"/>
      <c r="C3" s="125"/>
      <c r="I3" s="125" t="s">
        <v>111</v>
      </c>
      <c r="J3" s="125"/>
      <c r="K3" s="125"/>
      <c r="L3" s="125"/>
      <c r="M3" s="125"/>
      <c r="N3" s="125"/>
      <c r="O3" s="21"/>
      <c r="P3" s="21"/>
    </row>
    <row r="4" spans="1:16" ht="50.25" customHeight="1" x14ac:dyDescent="0.3">
      <c r="A4" s="125" t="s">
        <v>135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21"/>
      <c r="P4" s="21"/>
    </row>
    <row r="5" spans="1:16" ht="2.25" customHeight="1" x14ac:dyDescent="0.3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9"/>
      <c r="P5" s="19"/>
    </row>
    <row r="6" spans="1:16" s="90" customFormat="1" ht="25.5" customHeight="1" x14ac:dyDescent="0.3">
      <c r="A6" s="119" t="s">
        <v>27</v>
      </c>
      <c r="B6" s="119" t="s">
        <v>29</v>
      </c>
      <c r="C6" s="126" t="s">
        <v>35</v>
      </c>
      <c r="D6" s="119" t="s">
        <v>136</v>
      </c>
      <c r="E6" s="119"/>
      <c r="F6" s="119"/>
      <c r="G6" s="119"/>
      <c r="H6" s="119" t="s">
        <v>137</v>
      </c>
      <c r="I6" s="119"/>
      <c r="J6" s="119"/>
      <c r="K6" s="119"/>
      <c r="L6" s="119"/>
      <c r="M6" s="119"/>
      <c r="N6" s="119" t="s">
        <v>140</v>
      </c>
    </row>
    <row r="7" spans="1:16" s="90" customFormat="1" ht="57.75" customHeight="1" x14ac:dyDescent="0.3">
      <c r="A7" s="119"/>
      <c r="B7" s="119"/>
      <c r="C7" s="127"/>
      <c r="D7" s="119" t="s">
        <v>95</v>
      </c>
      <c r="E7" s="119"/>
      <c r="F7" s="126" t="s">
        <v>118</v>
      </c>
      <c r="G7" s="119" t="s">
        <v>138</v>
      </c>
      <c r="H7" s="119" t="s">
        <v>51</v>
      </c>
      <c r="I7" s="119"/>
      <c r="J7" s="119"/>
      <c r="K7" s="119" t="s">
        <v>52</v>
      </c>
      <c r="L7" s="119"/>
      <c r="M7" s="119" t="s">
        <v>139</v>
      </c>
      <c r="N7" s="119"/>
    </row>
    <row r="8" spans="1:16" s="90" customFormat="1" ht="86.25" customHeight="1" x14ac:dyDescent="0.3">
      <c r="A8" s="119"/>
      <c r="B8" s="119"/>
      <c r="C8" s="128"/>
      <c r="D8" s="84" t="s">
        <v>127</v>
      </c>
      <c r="E8" s="84" t="s">
        <v>126</v>
      </c>
      <c r="F8" s="128"/>
      <c r="G8" s="119"/>
      <c r="H8" s="84" t="s">
        <v>119</v>
      </c>
      <c r="I8" s="84" t="s">
        <v>89</v>
      </c>
      <c r="J8" s="84" t="s">
        <v>120</v>
      </c>
      <c r="K8" s="84" t="s">
        <v>121</v>
      </c>
      <c r="L8" s="84" t="s">
        <v>122</v>
      </c>
      <c r="M8" s="119"/>
      <c r="N8" s="119"/>
    </row>
    <row r="9" spans="1:16" s="40" customFormat="1" ht="20.399999999999999" x14ac:dyDescent="0.3">
      <c r="A9" s="91" t="s">
        <v>16</v>
      </c>
      <c r="B9" s="91" t="s">
        <v>17</v>
      </c>
      <c r="C9" s="91" t="s">
        <v>18</v>
      </c>
      <c r="D9" s="91" t="s">
        <v>19</v>
      </c>
      <c r="E9" s="91" t="s">
        <v>20</v>
      </c>
      <c r="F9" s="91" t="s">
        <v>21</v>
      </c>
      <c r="G9" s="91" t="s">
        <v>30</v>
      </c>
      <c r="H9" s="91" t="s">
        <v>23</v>
      </c>
      <c r="I9" s="91" t="s">
        <v>24</v>
      </c>
      <c r="J9" s="91" t="s">
        <v>25</v>
      </c>
      <c r="K9" s="91" t="s">
        <v>26</v>
      </c>
      <c r="L9" s="91" t="s">
        <v>107</v>
      </c>
      <c r="M9" s="91" t="s">
        <v>108</v>
      </c>
      <c r="N9" s="92" t="s">
        <v>109</v>
      </c>
    </row>
    <row r="10" spans="1:16" ht="18.75" customHeight="1" x14ac:dyDescent="0.3">
      <c r="A10" s="14"/>
      <c r="B10" s="22" t="s">
        <v>31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1"/>
    </row>
    <row r="11" spans="1:16" ht="42.75" customHeight="1" x14ac:dyDescent="0.3">
      <c r="A11" s="22" t="s">
        <v>7</v>
      </c>
      <c r="B11" s="22" t="s">
        <v>156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11"/>
    </row>
    <row r="12" spans="1:16" s="40" customFormat="1" ht="21.75" customHeight="1" x14ac:dyDescent="0.3">
      <c r="A12" s="15">
        <v>1</v>
      </c>
      <c r="B12" s="70" t="s">
        <v>87</v>
      </c>
      <c r="C12" s="1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9"/>
    </row>
    <row r="13" spans="1:16" s="40" customFormat="1" ht="21.75" customHeight="1" x14ac:dyDescent="0.3">
      <c r="A13" s="15">
        <v>2</v>
      </c>
      <c r="B13" s="96" t="s">
        <v>144</v>
      </c>
      <c r="C13" s="15"/>
      <c r="D13" s="22"/>
      <c r="E13" s="22"/>
      <c r="F13" s="22"/>
      <c r="G13" s="22"/>
      <c r="H13" s="22"/>
      <c r="I13" s="94"/>
      <c r="J13" s="22"/>
      <c r="K13" s="22"/>
      <c r="L13" s="22"/>
      <c r="M13" s="22"/>
      <c r="N13" s="29"/>
    </row>
    <row r="14" spans="1:16" s="40" customFormat="1" ht="21.75" customHeight="1" x14ac:dyDescent="0.3">
      <c r="A14" s="15">
        <v>3</v>
      </c>
      <c r="B14" s="96" t="s">
        <v>145</v>
      </c>
      <c r="C14" s="15"/>
      <c r="D14" s="22"/>
      <c r="E14" s="22"/>
      <c r="F14" s="22"/>
      <c r="G14" s="22"/>
      <c r="H14" s="22"/>
      <c r="I14" s="94"/>
      <c r="J14" s="22"/>
      <c r="K14" s="22"/>
      <c r="L14" s="22"/>
      <c r="M14" s="22"/>
      <c r="N14" s="29"/>
    </row>
    <row r="15" spans="1:16" s="40" customFormat="1" ht="30" customHeight="1" x14ac:dyDescent="0.3">
      <c r="A15" s="15">
        <v>4</v>
      </c>
      <c r="B15" s="96" t="s">
        <v>151</v>
      </c>
      <c r="C15" s="15"/>
      <c r="D15" s="22"/>
      <c r="E15" s="22"/>
      <c r="F15" s="22"/>
      <c r="G15" s="22"/>
      <c r="H15" s="22"/>
      <c r="I15" s="94"/>
      <c r="J15" s="22"/>
      <c r="K15" s="22"/>
      <c r="L15" s="22"/>
      <c r="M15" s="22"/>
      <c r="N15" s="29"/>
    </row>
    <row r="16" spans="1:16" s="40" customFormat="1" ht="24.75" customHeight="1" x14ac:dyDescent="0.3">
      <c r="A16" s="15">
        <v>5</v>
      </c>
      <c r="B16" s="96" t="s">
        <v>146</v>
      </c>
      <c r="C16" s="15"/>
      <c r="D16" s="15"/>
      <c r="E16" s="15"/>
      <c r="F16" s="15"/>
      <c r="G16" s="15"/>
      <c r="H16" s="15"/>
      <c r="I16" s="120" t="s">
        <v>125</v>
      </c>
      <c r="J16" s="85"/>
      <c r="K16" s="85"/>
      <c r="L16" s="85"/>
      <c r="M16" s="85"/>
      <c r="N16" s="79"/>
    </row>
    <row r="17" spans="1:14" s="40" customFormat="1" ht="24" customHeight="1" x14ac:dyDescent="0.3">
      <c r="A17" s="15">
        <v>6</v>
      </c>
      <c r="B17" s="96" t="s">
        <v>150</v>
      </c>
      <c r="C17" s="15"/>
      <c r="D17" s="82">
        <v>10</v>
      </c>
      <c r="E17" s="82">
        <f>D17*53000</f>
        <v>530000</v>
      </c>
      <c r="F17" s="82"/>
      <c r="G17" s="82">
        <f>E17</f>
        <v>530000</v>
      </c>
      <c r="H17" s="83">
        <v>1</v>
      </c>
      <c r="I17" s="122"/>
      <c r="J17" s="77">
        <v>53000</v>
      </c>
      <c r="K17" s="85"/>
      <c r="L17" s="85"/>
      <c r="M17" s="77">
        <f>J17</f>
        <v>53000</v>
      </c>
      <c r="N17" s="97">
        <f>G17-M17</f>
        <v>477000</v>
      </c>
    </row>
    <row r="18" spans="1:14" s="40" customFormat="1" ht="29.25" customHeight="1" x14ac:dyDescent="0.3">
      <c r="A18" s="15">
        <v>7</v>
      </c>
      <c r="B18" s="96" t="s">
        <v>78</v>
      </c>
      <c r="C18" s="15"/>
      <c r="D18" s="84"/>
      <c r="E18" s="84"/>
      <c r="F18" s="84"/>
      <c r="G18" s="84"/>
      <c r="H18" s="84"/>
      <c r="I18" s="120" t="s">
        <v>113</v>
      </c>
      <c r="J18" s="85"/>
      <c r="K18" s="85"/>
      <c r="L18" s="85"/>
      <c r="M18" s="85"/>
      <c r="N18" s="79"/>
    </row>
    <row r="19" spans="1:14" s="40" customFormat="1" ht="27" customHeight="1" x14ac:dyDescent="0.3">
      <c r="A19" s="15">
        <v>8</v>
      </c>
      <c r="B19" s="96" t="s">
        <v>147</v>
      </c>
      <c r="C19" s="15"/>
      <c r="D19" s="84"/>
      <c r="E19" s="84"/>
      <c r="F19" s="84"/>
      <c r="G19" s="84"/>
      <c r="H19" s="84"/>
      <c r="I19" s="121"/>
      <c r="J19" s="85"/>
      <c r="K19" s="85"/>
      <c r="L19" s="85"/>
      <c r="M19" s="85"/>
      <c r="N19" s="79"/>
    </row>
    <row r="20" spans="1:14" s="40" customFormat="1" ht="24.75" customHeight="1" x14ac:dyDescent="0.3">
      <c r="A20" s="15">
        <v>9</v>
      </c>
      <c r="B20" s="96" t="s">
        <v>148</v>
      </c>
      <c r="C20" s="15"/>
      <c r="D20" s="84"/>
      <c r="E20" s="84"/>
      <c r="F20" s="84"/>
      <c r="G20" s="84"/>
      <c r="H20" s="84"/>
      <c r="I20" s="121"/>
      <c r="J20" s="85"/>
      <c r="K20" s="85"/>
      <c r="L20" s="85"/>
      <c r="M20" s="85"/>
      <c r="N20" s="79"/>
    </row>
    <row r="21" spans="1:14" s="40" customFormat="1" ht="27.75" customHeight="1" x14ac:dyDescent="0.3">
      <c r="A21" s="15">
        <v>10</v>
      </c>
      <c r="B21" s="95" t="s">
        <v>149</v>
      </c>
      <c r="C21" s="22"/>
      <c r="D21" s="84"/>
      <c r="E21" s="84"/>
      <c r="F21" s="84"/>
      <c r="G21" s="84"/>
      <c r="H21" s="84"/>
      <c r="I21" s="121"/>
      <c r="J21" s="85"/>
      <c r="K21" s="85"/>
      <c r="L21" s="85"/>
      <c r="M21" s="85"/>
      <c r="N21" s="79"/>
    </row>
    <row r="22" spans="1:14" ht="18" customHeight="1" x14ac:dyDescent="0.3">
      <c r="A22" s="15">
        <v>11</v>
      </c>
      <c r="B22" s="95" t="s">
        <v>152</v>
      </c>
      <c r="C22" s="22"/>
      <c r="D22" s="84"/>
      <c r="E22" s="84"/>
      <c r="F22" s="84"/>
      <c r="G22" s="84"/>
      <c r="H22" s="84"/>
      <c r="I22" s="122"/>
      <c r="J22" s="85"/>
      <c r="K22" s="85"/>
      <c r="L22" s="85"/>
      <c r="M22" s="85"/>
      <c r="N22" s="86"/>
    </row>
    <row r="23" spans="1:14" ht="18" customHeight="1" x14ac:dyDescent="0.3">
      <c r="A23" s="15"/>
      <c r="B23" s="22" t="s">
        <v>153</v>
      </c>
      <c r="C23" s="22"/>
      <c r="D23" s="84"/>
      <c r="E23" s="84"/>
      <c r="F23" s="84"/>
      <c r="G23" s="84"/>
      <c r="H23" s="84"/>
      <c r="I23" s="93"/>
      <c r="J23" s="85"/>
      <c r="K23" s="85"/>
      <c r="L23" s="85"/>
      <c r="M23" s="85"/>
      <c r="N23" s="86"/>
    </row>
    <row r="24" spans="1:14" ht="18" customHeight="1" x14ac:dyDescent="0.3">
      <c r="A24" s="15"/>
      <c r="B24" s="22" t="s">
        <v>154</v>
      </c>
      <c r="C24" s="22"/>
      <c r="D24" s="84"/>
      <c r="E24" s="84"/>
      <c r="F24" s="84"/>
      <c r="G24" s="84"/>
      <c r="H24" s="84"/>
      <c r="I24" s="93"/>
      <c r="J24" s="85"/>
      <c r="K24" s="85"/>
      <c r="L24" s="85"/>
      <c r="M24" s="85"/>
      <c r="N24" s="86"/>
    </row>
    <row r="25" spans="1:14" ht="18" customHeight="1" x14ac:dyDescent="0.3">
      <c r="A25" s="15"/>
      <c r="B25" s="22" t="s">
        <v>155</v>
      </c>
      <c r="C25" s="22"/>
      <c r="D25" s="84"/>
      <c r="E25" s="84"/>
      <c r="F25" s="84"/>
      <c r="G25" s="84"/>
      <c r="H25" s="84"/>
      <c r="I25" s="93"/>
      <c r="J25" s="85"/>
      <c r="K25" s="85"/>
      <c r="L25" s="85"/>
      <c r="M25" s="85"/>
      <c r="N25" s="86"/>
    </row>
    <row r="26" spans="1:14" s="18" customFormat="1" ht="30" customHeight="1" x14ac:dyDescent="0.3">
      <c r="A26" s="22" t="s">
        <v>8</v>
      </c>
      <c r="B26" s="22" t="s">
        <v>91</v>
      </c>
      <c r="C26" s="22"/>
      <c r="D26" s="84"/>
      <c r="E26" s="84"/>
      <c r="F26" s="84"/>
      <c r="G26" s="84"/>
      <c r="H26" s="84"/>
      <c r="I26" s="22"/>
      <c r="J26" s="85"/>
      <c r="K26" s="85"/>
      <c r="L26" s="85"/>
      <c r="M26" s="85"/>
      <c r="N26" s="88"/>
    </row>
    <row r="27" spans="1:14" ht="40.5" customHeight="1" x14ac:dyDescent="0.3">
      <c r="A27" s="15">
        <v>1</v>
      </c>
      <c r="B27" s="70" t="s">
        <v>92</v>
      </c>
      <c r="C27" s="15"/>
      <c r="D27" s="81">
        <v>800</v>
      </c>
      <c r="E27" s="81">
        <f>D27*10000</f>
        <v>8000000</v>
      </c>
      <c r="F27" s="98"/>
      <c r="G27" s="81">
        <f>E27</f>
        <v>8000000</v>
      </c>
      <c r="H27" s="81">
        <v>200</v>
      </c>
      <c r="I27" s="81" t="s">
        <v>114</v>
      </c>
      <c r="J27" s="81">
        <f>H27*10000</f>
        <v>2000000</v>
      </c>
      <c r="K27" s="98"/>
      <c r="L27" s="98"/>
      <c r="M27" s="81">
        <f>J27</f>
        <v>2000000</v>
      </c>
      <c r="N27" s="87">
        <f>G27-M27</f>
        <v>6000000</v>
      </c>
    </row>
    <row r="28" spans="1:14" x14ac:dyDescent="0.3">
      <c r="A28" s="15">
        <v>2</v>
      </c>
      <c r="B28" s="70" t="s">
        <v>93</v>
      </c>
      <c r="C28" s="15"/>
      <c r="D28" s="98"/>
      <c r="E28" s="98"/>
      <c r="F28" s="98"/>
      <c r="G28" s="98"/>
      <c r="H28" s="98"/>
      <c r="I28" s="123" t="s">
        <v>90</v>
      </c>
      <c r="J28" s="85"/>
      <c r="K28" s="85"/>
      <c r="L28" s="85"/>
      <c r="M28" s="85"/>
      <c r="N28" s="86"/>
    </row>
    <row r="29" spans="1:14" ht="21" customHeight="1" x14ac:dyDescent="0.3">
      <c r="A29" s="15">
        <v>3</v>
      </c>
      <c r="B29" s="70" t="s">
        <v>94</v>
      </c>
      <c r="C29" s="15"/>
      <c r="D29" s="98"/>
      <c r="E29" s="98"/>
      <c r="F29" s="98"/>
      <c r="G29" s="98"/>
      <c r="H29" s="98"/>
      <c r="I29" s="123"/>
      <c r="J29" s="85"/>
      <c r="K29" s="85"/>
      <c r="L29" s="85"/>
      <c r="M29" s="85"/>
      <c r="N29" s="86"/>
    </row>
    <row r="30" spans="1:14" ht="25.5" customHeight="1" x14ac:dyDescent="0.3">
      <c r="A30" s="15" t="s">
        <v>9</v>
      </c>
      <c r="B30" s="15" t="s">
        <v>88</v>
      </c>
      <c r="C30" s="22"/>
      <c r="D30" s="98"/>
      <c r="E30" s="98"/>
      <c r="F30" s="98"/>
      <c r="G30" s="98"/>
      <c r="H30" s="98"/>
      <c r="I30" s="124"/>
      <c r="J30" s="85"/>
      <c r="K30" s="85"/>
      <c r="L30" s="85"/>
      <c r="M30" s="85"/>
      <c r="N30" s="86"/>
    </row>
    <row r="31" spans="1:14" ht="14.25" customHeight="1" x14ac:dyDescent="0.3">
      <c r="A31" s="15"/>
      <c r="B31" s="15" t="s">
        <v>32</v>
      </c>
      <c r="C31" s="22"/>
      <c r="D31" s="98"/>
      <c r="E31" s="98"/>
      <c r="F31" s="98"/>
      <c r="G31" s="98"/>
      <c r="H31" s="98"/>
      <c r="I31" s="22"/>
      <c r="J31" s="85"/>
      <c r="K31" s="85"/>
      <c r="L31" s="85"/>
      <c r="M31" s="85"/>
      <c r="N31" s="86"/>
    </row>
    <row r="32" spans="1:14" ht="31.2" x14ac:dyDescent="0.3">
      <c r="A32" s="22" t="s">
        <v>14</v>
      </c>
      <c r="B32" s="22" t="s">
        <v>81</v>
      </c>
      <c r="C32" s="22"/>
      <c r="D32" s="98"/>
      <c r="E32" s="98"/>
      <c r="F32" s="98"/>
      <c r="G32" s="98"/>
      <c r="H32" s="98"/>
      <c r="I32" s="22"/>
      <c r="J32" s="85"/>
      <c r="K32" s="85"/>
      <c r="L32" s="85"/>
      <c r="M32" s="85"/>
      <c r="N32" s="86"/>
    </row>
    <row r="33" spans="1:14" ht="36" customHeight="1" x14ac:dyDescent="0.3">
      <c r="A33" s="15">
        <v>1</v>
      </c>
      <c r="B33" s="70" t="s">
        <v>115</v>
      </c>
      <c r="C33" s="15"/>
      <c r="D33" s="81">
        <v>30</v>
      </c>
      <c r="E33" s="81">
        <f>D33*80000</f>
        <v>2400000</v>
      </c>
      <c r="F33" s="81">
        <f>1000000000*0.02%*100</f>
        <v>20000000</v>
      </c>
      <c r="G33" s="81">
        <f>F33+E33</f>
        <v>22400000</v>
      </c>
      <c r="H33" s="98"/>
      <c r="I33" s="22"/>
      <c r="J33" s="85"/>
      <c r="K33" s="85"/>
      <c r="L33" s="85"/>
      <c r="M33" s="85">
        <f>L33+K33+J33</f>
        <v>0</v>
      </c>
      <c r="N33" s="89">
        <f>G33-M33</f>
        <v>22400000</v>
      </c>
    </row>
    <row r="34" spans="1:14" ht="31.2" x14ac:dyDescent="0.3">
      <c r="A34" s="15">
        <v>2</v>
      </c>
      <c r="B34" s="70" t="s">
        <v>116</v>
      </c>
      <c r="C34" s="15"/>
      <c r="D34" s="81">
        <v>30</v>
      </c>
      <c r="E34" s="81">
        <f>D34*71000</f>
        <v>2130000</v>
      </c>
      <c r="F34" s="81">
        <f>1000000000*0.02%*100</f>
        <v>20000000</v>
      </c>
      <c r="G34" s="81">
        <f>F34+E34</f>
        <v>22130000</v>
      </c>
      <c r="H34" s="98"/>
      <c r="I34" s="22"/>
      <c r="J34" s="85"/>
      <c r="K34" s="85"/>
      <c r="L34" s="85"/>
      <c r="M34" s="85"/>
      <c r="N34" s="89">
        <f>G34-M34</f>
        <v>22130000</v>
      </c>
    </row>
    <row r="35" spans="1:14" x14ac:dyDescent="0.3">
      <c r="A35" s="15">
        <v>3</v>
      </c>
      <c r="B35" s="70" t="s">
        <v>79</v>
      </c>
      <c r="C35" s="15"/>
      <c r="D35" s="98"/>
      <c r="E35" s="98"/>
      <c r="F35" s="98"/>
      <c r="G35" s="98"/>
      <c r="H35" s="98"/>
      <c r="I35" s="22"/>
      <c r="J35" s="85"/>
      <c r="K35" s="85"/>
      <c r="L35" s="85"/>
      <c r="M35" s="85"/>
      <c r="N35" s="86"/>
    </row>
    <row r="36" spans="1:14" x14ac:dyDescent="0.3">
      <c r="A36" s="15">
        <v>4</v>
      </c>
      <c r="B36" s="70" t="s">
        <v>82</v>
      </c>
      <c r="C36" s="15"/>
      <c r="D36" s="84"/>
      <c r="E36" s="84"/>
      <c r="F36" s="84"/>
      <c r="G36" s="84"/>
      <c r="H36" s="84"/>
      <c r="I36" s="22"/>
      <c r="J36" s="85"/>
      <c r="K36" s="85"/>
      <c r="L36" s="85"/>
      <c r="M36" s="85"/>
      <c r="N36" s="86"/>
    </row>
    <row r="37" spans="1:14" x14ac:dyDescent="0.3">
      <c r="A37" s="15">
        <v>5</v>
      </c>
      <c r="B37" s="70" t="s">
        <v>83</v>
      </c>
      <c r="C37" s="15"/>
      <c r="D37" s="84"/>
      <c r="E37" s="84"/>
      <c r="F37" s="84"/>
      <c r="G37" s="84"/>
      <c r="H37" s="84"/>
      <c r="I37" s="22"/>
      <c r="J37" s="85"/>
      <c r="K37" s="85"/>
      <c r="L37" s="85"/>
      <c r="M37" s="85"/>
      <c r="N37" s="86"/>
    </row>
    <row r="38" spans="1:14" x14ac:dyDescent="0.3">
      <c r="A38" s="15">
        <v>6</v>
      </c>
      <c r="B38" s="70" t="s">
        <v>74</v>
      </c>
      <c r="C38" s="15"/>
      <c r="D38" s="22"/>
      <c r="E38" s="22"/>
      <c r="F38" s="22"/>
      <c r="G38" s="22"/>
      <c r="H38" s="22"/>
      <c r="I38" s="22"/>
      <c r="J38" s="85"/>
      <c r="K38" s="85"/>
      <c r="L38" s="85"/>
      <c r="M38" s="85"/>
      <c r="N38" s="86"/>
    </row>
    <row r="39" spans="1:14" x14ac:dyDescent="0.3">
      <c r="A39" s="15">
        <v>7</v>
      </c>
      <c r="B39" s="70" t="s">
        <v>80</v>
      </c>
      <c r="C39" s="15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1"/>
    </row>
    <row r="40" spans="1:14" x14ac:dyDescent="0.3">
      <c r="A40" s="15" t="s">
        <v>9</v>
      </c>
      <c r="B40" s="70" t="s">
        <v>74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11"/>
    </row>
    <row r="41" spans="1:14" ht="21" customHeight="1" x14ac:dyDescent="0.3">
      <c r="A41" s="134" t="s">
        <v>86</v>
      </c>
      <c r="B41" s="134"/>
      <c r="C41" s="134"/>
      <c r="D41" s="134"/>
      <c r="E41" s="134"/>
      <c r="F41" s="37"/>
      <c r="G41" s="37"/>
      <c r="H41" s="37"/>
      <c r="I41" s="37"/>
      <c r="J41" s="37"/>
      <c r="K41" s="37"/>
      <c r="L41" s="37"/>
      <c r="M41" s="16"/>
    </row>
    <row r="42" spans="1:14" x14ac:dyDescent="0.3">
      <c r="A42" s="133" t="s">
        <v>28</v>
      </c>
      <c r="B42" s="133"/>
      <c r="C42" s="133"/>
      <c r="D42" s="133"/>
      <c r="E42" s="34"/>
      <c r="F42" s="34"/>
      <c r="G42" s="16"/>
      <c r="H42" s="35"/>
      <c r="I42" s="35"/>
      <c r="J42" s="133" t="s">
        <v>85</v>
      </c>
      <c r="K42" s="133"/>
      <c r="L42" s="133"/>
      <c r="M42" s="16"/>
    </row>
    <row r="43" spans="1:14" x14ac:dyDescent="0.3">
      <c r="A43" s="130" t="s">
        <v>33</v>
      </c>
      <c r="B43" s="130"/>
      <c r="C43" s="130"/>
      <c r="D43" s="130"/>
      <c r="E43" s="34"/>
      <c r="F43" s="34"/>
      <c r="G43" s="16"/>
      <c r="H43" s="36"/>
      <c r="I43" s="36"/>
      <c r="J43" s="130" t="s">
        <v>34</v>
      </c>
      <c r="K43" s="130"/>
      <c r="L43" s="130"/>
      <c r="M43" s="16"/>
    </row>
    <row r="44" spans="1:14" ht="12" customHeight="1" x14ac:dyDescent="0.3"/>
    <row r="45" spans="1:14" ht="16.2" x14ac:dyDescent="0.3">
      <c r="B45" s="132" t="s">
        <v>84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</row>
    <row r="46" spans="1:14" x14ac:dyDescent="0.3">
      <c r="B46" s="129"/>
      <c r="C46" s="129"/>
      <c r="D46" s="129"/>
      <c r="E46" s="129"/>
      <c r="F46" s="129"/>
      <c r="G46" s="129"/>
      <c r="H46" s="129"/>
      <c r="I46" s="129"/>
      <c r="J46" s="129"/>
    </row>
  </sheetData>
  <mergeCells count="29">
    <mergeCell ref="L1:N1"/>
    <mergeCell ref="I2:N2"/>
    <mergeCell ref="I3:N3"/>
    <mergeCell ref="B46:J46"/>
    <mergeCell ref="A3:C3"/>
    <mergeCell ref="A4:N4"/>
    <mergeCell ref="A43:D43"/>
    <mergeCell ref="H7:J7"/>
    <mergeCell ref="K7:L7"/>
    <mergeCell ref="M7:M8"/>
    <mergeCell ref="A5:N5"/>
    <mergeCell ref="B45:N45"/>
    <mergeCell ref="J42:L42"/>
    <mergeCell ref="J43:L43"/>
    <mergeCell ref="A41:E41"/>
    <mergeCell ref="A42:D42"/>
    <mergeCell ref="N6:N8"/>
    <mergeCell ref="H6:M6"/>
    <mergeCell ref="I18:I22"/>
    <mergeCell ref="I28:I30"/>
    <mergeCell ref="A2:C2"/>
    <mergeCell ref="A6:A8"/>
    <mergeCell ref="B6:B8"/>
    <mergeCell ref="C6:C8"/>
    <mergeCell ref="D6:G6"/>
    <mergeCell ref="D7:E7"/>
    <mergeCell ref="F7:F8"/>
    <mergeCell ref="G7:G8"/>
    <mergeCell ref="I16:I17"/>
  </mergeCells>
  <pageMargins left="0.3" right="0.16" top="0.36" bottom="0.28999999999999998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7" zoomScaleNormal="100" zoomScalePageLayoutView="145" workbookViewId="0">
      <selection activeCell="E13" sqref="E13"/>
    </sheetView>
  </sheetViews>
  <sheetFormatPr defaultColWidth="9.109375" defaultRowHeight="15.6" x14ac:dyDescent="0.3"/>
  <cols>
    <col min="1" max="1" width="4.5546875" style="5" customWidth="1"/>
    <col min="2" max="2" width="20.88671875" style="1" customWidth="1"/>
    <col min="3" max="3" width="17.44140625" style="1" customWidth="1"/>
    <col min="4" max="4" width="9.44140625" style="1" customWidth="1"/>
    <col min="5" max="5" width="18.109375" style="1" customWidth="1"/>
    <col min="6" max="7" width="10.6640625" style="1" customWidth="1"/>
    <col min="8" max="8" width="8.33203125" style="1" customWidth="1"/>
    <col min="9" max="9" width="17.109375" style="1" customWidth="1"/>
    <col min="10" max="10" width="9.6640625" style="1" customWidth="1"/>
    <col min="11" max="11" width="12.6640625" style="1" customWidth="1"/>
    <col min="12" max="16384" width="9.109375" style="1"/>
  </cols>
  <sheetData>
    <row r="1" spans="1:11" x14ac:dyDescent="0.3">
      <c r="A1" s="137" t="s">
        <v>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3">
      <c r="A2" s="76" t="s">
        <v>112</v>
      </c>
      <c r="B2" s="76"/>
      <c r="C2" s="76"/>
      <c r="D2" s="75"/>
      <c r="E2" s="75"/>
      <c r="F2" s="75"/>
      <c r="G2" s="75"/>
      <c r="H2" s="75"/>
      <c r="I2" s="75"/>
      <c r="J2" s="75"/>
      <c r="K2" s="75"/>
    </row>
    <row r="3" spans="1:11" ht="9.75" customHeight="1" x14ac:dyDescent="0.3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.75" customHeight="1" x14ac:dyDescent="0.3">
      <c r="A4" s="139" t="s">
        <v>128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18.75" customHeight="1" x14ac:dyDescent="0.3">
      <c r="A5" s="143" t="s">
        <v>66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x14ac:dyDescent="0.3">
      <c r="A6" s="143" t="s">
        <v>98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 s="2" customFormat="1" ht="135" customHeight="1" x14ac:dyDescent="0.3">
      <c r="A7" s="24" t="s">
        <v>1</v>
      </c>
      <c r="B7" s="24" t="s">
        <v>11</v>
      </c>
      <c r="C7" s="25" t="s">
        <v>129</v>
      </c>
      <c r="D7" s="25" t="s">
        <v>54</v>
      </c>
      <c r="E7" s="25" t="s">
        <v>55</v>
      </c>
      <c r="F7" s="25" t="s">
        <v>134</v>
      </c>
      <c r="G7" s="25" t="s">
        <v>159</v>
      </c>
      <c r="H7" s="25" t="s">
        <v>56</v>
      </c>
      <c r="I7" s="25" t="s">
        <v>15</v>
      </c>
      <c r="J7" s="25" t="s">
        <v>57</v>
      </c>
      <c r="K7" s="25" t="s">
        <v>133</v>
      </c>
    </row>
    <row r="8" spans="1:11" s="2" customFormat="1" ht="19.5" customHeight="1" x14ac:dyDescent="0.3">
      <c r="A8" s="30" t="s">
        <v>16</v>
      </c>
      <c r="B8" s="30" t="s">
        <v>17</v>
      </c>
      <c r="C8" s="31" t="s">
        <v>18</v>
      </c>
      <c r="D8" s="31" t="s">
        <v>19</v>
      </c>
      <c r="E8" s="31" t="s">
        <v>20</v>
      </c>
      <c r="F8" s="31" t="s">
        <v>21</v>
      </c>
      <c r="G8" s="31" t="s">
        <v>22</v>
      </c>
      <c r="H8" s="31" t="s">
        <v>23</v>
      </c>
      <c r="I8" s="31" t="s">
        <v>24</v>
      </c>
      <c r="J8" s="31" t="s">
        <v>25</v>
      </c>
      <c r="K8" s="31" t="s">
        <v>26</v>
      </c>
    </row>
    <row r="9" spans="1:11" s="2" customFormat="1" ht="19.5" customHeight="1" x14ac:dyDescent="0.3">
      <c r="A9" s="30"/>
      <c r="B9" s="32" t="s">
        <v>40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79.5" customHeight="1" x14ac:dyDescent="0.3">
      <c r="A10" s="24" t="s">
        <v>7</v>
      </c>
      <c r="B10" s="44" t="s">
        <v>130</v>
      </c>
      <c r="C10" s="28"/>
      <c r="D10" s="29"/>
      <c r="E10" s="42" t="s">
        <v>64</v>
      </c>
      <c r="F10" s="28"/>
      <c r="G10" s="28"/>
      <c r="H10" s="104" t="s">
        <v>161</v>
      </c>
      <c r="I10" s="103" t="s">
        <v>131</v>
      </c>
      <c r="J10" s="28"/>
      <c r="K10" s="45" t="s">
        <v>160</v>
      </c>
    </row>
    <row r="11" spans="1:11" ht="23.25" customHeight="1" x14ac:dyDescent="0.3">
      <c r="A11" s="24"/>
      <c r="B11" s="101" t="s">
        <v>157</v>
      </c>
      <c r="C11" s="99">
        <v>10000000000</v>
      </c>
      <c r="D11" s="29"/>
      <c r="E11" s="100">
        <f>C11*0.02%</f>
        <v>2000000</v>
      </c>
      <c r="F11" s="28"/>
      <c r="G11" s="28"/>
      <c r="H11" s="28"/>
      <c r="I11" s="43"/>
      <c r="J11" s="28">
        <f>F11+H11+I11</f>
        <v>0</v>
      </c>
      <c r="K11" s="105">
        <f>E11-H11+J11</f>
        <v>2000000</v>
      </c>
    </row>
    <row r="12" spans="1:11" ht="24" customHeight="1" x14ac:dyDescent="0.3">
      <c r="A12" s="24" t="s">
        <v>8</v>
      </c>
      <c r="B12" s="39" t="s">
        <v>36</v>
      </c>
      <c r="C12" s="29"/>
      <c r="D12" s="27"/>
      <c r="E12" s="33"/>
      <c r="F12" s="33"/>
      <c r="G12" s="33"/>
      <c r="H12" s="33"/>
      <c r="I12" s="26"/>
      <c r="J12" s="26"/>
      <c r="K12" s="106"/>
    </row>
    <row r="13" spans="1:11" ht="66" customHeight="1" x14ac:dyDescent="0.3">
      <c r="A13" s="27">
        <v>1</v>
      </c>
      <c r="B13" s="28" t="s">
        <v>65</v>
      </c>
      <c r="C13" s="27"/>
      <c r="D13" s="27" t="s">
        <v>37</v>
      </c>
      <c r="E13" s="42" t="s">
        <v>132</v>
      </c>
      <c r="F13" s="26"/>
      <c r="G13" s="26"/>
      <c r="H13" s="26"/>
      <c r="I13" s="26"/>
      <c r="J13" s="26"/>
      <c r="K13" s="106"/>
    </row>
    <row r="14" spans="1:11" ht="21.75" customHeight="1" x14ac:dyDescent="0.3">
      <c r="A14" s="27"/>
      <c r="B14" s="28" t="s">
        <v>158</v>
      </c>
      <c r="C14" s="27"/>
      <c r="D14" s="27">
        <v>20</v>
      </c>
      <c r="E14" s="102">
        <f>D14*80000</f>
        <v>1600000</v>
      </c>
      <c r="F14" s="26"/>
      <c r="G14" s="26"/>
      <c r="H14" s="26"/>
      <c r="I14" s="26"/>
      <c r="J14" s="26">
        <f>I14+H14</f>
        <v>0</v>
      </c>
      <c r="K14" s="107">
        <f>E14-J14</f>
        <v>1600000</v>
      </c>
    </row>
    <row r="15" spans="1:11" s="10" customFormat="1" ht="18.75" customHeight="1" x14ac:dyDescent="0.3">
      <c r="A15" s="12"/>
      <c r="B15" s="9" t="s">
        <v>162</v>
      </c>
      <c r="C15" s="6"/>
      <c r="D15" s="6">
        <v>20</v>
      </c>
      <c r="E15" s="102">
        <f>D15*71000</f>
        <v>1420000</v>
      </c>
      <c r="F15" s="8"/>
      <c r="G15" s="8"/>
      <c r="H15" s="8"/>
      <c r="I15" s="8"/>
      <c r="J15" s="26">
        <f>I15+H15</f>
        <v>0</v>
      </c>
      <c r="K15" s="107">
        <f>E15-J15</f>
        <v>1420000</v>
      </c>
    </row>
    <row r="16" spans="1:11" ht="21" customHeight="1" x14ac:dyDescent="0.3">
      <c r="A16" s="141" t="s">
        <v>97</v>
      </c>
      <c r="B16" s="142"/>
      <c r="C16" s="142"/>
      <c r="D16" s="142"/>
    </row>
    <row r="17" spans="1:11" s="13" customFormat="1" ht="15.75" customHeight="1" x14ac:dyDescent="0.3">
      <c r="A17" s="125" t="s">
        <v>3</v>
      </c>
      <c r="B17" s="140"/>
      <c r="C17" s="140"/>
      <c r="F17" s="17"/>
      <c r="G17" s="17"/>
      <c r="H17" s="125" t="s">
        <v>5</v>
      </c>
      <c r="I17" s="125"/>
      <c r="J17" s="125"/>
      <c r="K17" s="125"/>
    </row>
    <row r="18" spans="1:11" x14ac:dyDescent="0.3">
      <c r="A18" s="135" t="s">
        <v>4</v>
      </c>
      <c r="B18" s="135"/>
      <c r="C18" s="135"/>
      <c r="H18" s="136" t="s">
        <v>4</v>
      </c>
      <c r="I18" s="136"/>
      <c r="J18" s="136"/>
      <c r="K18" s="136"/>
    </row>
  </sheetData>
  <mergeCells count="9">
    <mergeCell ref="A18:C18"/>
    <mergeCell ref="H18:K18"/>
    <mergeCell ref="H17:K17"/>
    <mergeCell ref="A1:K1"/>
    <mergeCell ref="A4:K4"/>
    <mergeCell ref="A17:C17"/>
    <mergeCell ref="A16:D16"/>
    <mergeCell ref="A6:K6"/>
    <mergeCell ref="A5:K5"/>
  </mergeCells>
  <pageMargins left="0.24" right="0.28000000000000003" top="0.39370078740157483" bottom="0.39370078740157483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J9" sqref="J9"/>
    </sheetView>
  </sheetViews>
  <sheetFormatPr defaultColWidth="9.109375" defaultRowHeight="15.6" x14ac:dyDescent="0.3"/>
  <cols>
    <col min="1" max="1" width="7" style="5" customWidth="1"/>
    <col min="2" max="2" width="40.44140625" style="1" customWidth="1"/>
    <col min="3" max="4" width="14.6640625" style="1" customWidth="1"/>
    <col min="5" max="5" width="19.5546875" style="1" customWidth="1"/>
    <col min="6" max="6" width="18" style="1" customWidth="1"/>
    <col min="7" max="7" width="20.109375" style="1" customWidth="1"/>
    <col min="8" max="8" width="10.44140625" style="1" customWidth="1"/>
    <col min="9" max="16384" width="9.109375" style="1"/>
  </cols>
  <sheetData>
    <row r="1" spans="1:7" x14ac:dyDescent="0.3">
      <c r="A1" s="137" t="s">
        <v>166</v>
      </c>
      <c r="B1" s="138"/>
      <c r="C1" s="138"/>
      <c r="D1" s="138"/>
      <c r="E1" s="138"/>
      <c r="F1" s="138"/>
      <c r="G1" s="138"/>
    </row>
    <row r="2" spans="1:7" ht="15.75" customHeight="1" x14ac:dyDescent="0.3">
      <c r="A2" s="139" t="s">
        <v>167</v>
      </c>
      <c r="B2" s="139"/>
      <c r="C2" s="139"/>
      <c r="D2" s="139"/>
      <c r="E2" s="139"/>
      <c r="F2" s="139"/>
      <c r="G2" s="139"/>
    </row>
    <row r="3" spans="1:7" ht="21" customHeight="1" x14ac:dyDescent="0.3">
      <c r="A3" s="125" t="s">
        <v>69</v>
      </c>
      <c r="B3" s="140"/>
      <c r="C3" s="140"/>
      <c r="D3" s="140"/>
      <c r="E3" s="140"/>
      <c r="F3" s="140"/>
      <c r="G3" s="140"/>
    </row>
    <row r="4" spans="1:7" ht="18.75" customHeight="1" x14ac:dyDescent="0.3">
      <c r="A4" s="144" t="s">
        <v>163</v>
      </c>
      <c r="B4" s="145"/>
      <c r="C4" s="145"/>
      <c r="D4" s="145"/>
      <c r="E4" s="145"/>
      <c r="F4" s="145"/>
      <c r="G4" s="145"/>
    </row>
    <row r="5" spans="1:7" s="2" customFormat="1" ht="61.5" customHeight="1" x14ac:dyDescent="0.3">
      <c r="A5" s="3" t="s">
        <v>1</v>
      </c>
      <c r="B5" s="3" t="s">
        <v>11</v>
      </c>
      <c r="C5" s="3" t="s">
        <v>38</v>
      </c>
      <c r="D5" s="7" t="s">
        <v>39</v>
      </c>
      <c r="E5" s="7" t="s">
        <v>164</v>
      </c>
      <c r="F5" s="7" t="s">
        <v>165</v>
      </c>
      <c r="G5" s="7" t="s">
        <v>53</v>
      </c>
    </row>
    <row r="6" spans="1:7" s="2" customFormat="1" ht="60" customHeight="1" x14ac:dyDescent="0.3">
      <c r="A6" s="3"/>
      <c r="B6" s="41" t="s">
        <v>99</v>
      </c>
      <c r="C6" s="3"/>
      <c r="D6" s="7"/>
      <c r="E6" s="7"/>
      <c r="F6" s="7"/>
      <c r="G6" s="7"/>
    </row>
    <row r="7" spans="1:7" s="2" customFormat="1" ht="13.5" customHeight="1" x14ac:dyDescent="0.3">
      <c r="A7" s="3">
        <v>1</v>
      </c>
      <c r="B7" s="41" t="s">
        <v>100</v>
      </c>
      <c r="C7" s="3"/>
      <c r="D7" s="7"/>
      <c r="E7" s="7"/>
      <c r="F7" s="7"/>
      <c r="G7" s="7"/>
    </row>
    <row r="8" spans="1:7" x14ac:dyDescent="0.3">
      <c r="A8" s="71" t="s">
        <v>16</v>
      </c>
      <c r="B8" s="4" t="s">
        <v>61</v>
      </c>
      <c r="C8" s="4"/>
      <c r="D8" s="4"/>
      <c r="E8" s="4"/>
      <c r="F8" s="4"/>
      <c r="G8" s="4"/>
    </row>
    <row r="9" spans="1:7" x14ac:dyDescent="0.3">
      <c r="A9" s="71" t="s">
        <v>17</v>
      </c>
      <c r="B9" s="4" t="s">
        <v>62</v>
      </c>
      <c r="C9" s="4"/>
      <c r="D9" s="4"/>
      <c r="E9" s="4"/>
      <c r="F9" s="4"/>
      <c r="G9" s="4"/>
    </row>
    <row r="10" spans="1:7" x14ac:dyDescent="0.3">
      <c r="A10" s="71" t="s">
        <v>18</v>
      </c>
      <c r="B10" s="4" t="s">
        <v>63</v>
      </c>
      <c r="C10" s="4"/>
      <c r="D10" s="4"/>
      <c r="E10" s="4"/>
      <c r="F10" s="4"/>
      <c r="G10" s="4"/>
    </row>
    <row r="11" spans="1:7" s="2" customFormat="1" x14ac:dyDescent="0.3">
      <c r="A11" s="3">
        <v>2</v>
      </c>
      <c r="B11" s="38" t="s">
        <v>101</v>
      </c>
      <c r="C11" s="38"/>
      <c r="D11" s="38"/>
      <c r="E11" s="38"/>
      <c r="F11" s="38"/>
      <c r="G11" s="38"/>
    </row>
    <row r="12" spans="1:7" ht="14.25" customHeight="1" x14ac:dyDescent="0.3">
      <c r="A12" s="71" t="s">
        <v>16</v>
      </c>
      <c r="B12" s="4" t="s">
        <v>61</v>
      </c>
      <c r="C12" s="4"/>
      <c r="D12" s="4"/>
      <c r="E12" s="4"/>
      <c r="F12" s="4"/>
      <c r="G12" s="4"/>
    </row>
    <row r="13" spans="1:7" ht="14.25" customHeight="1" x14ac:dyDescent="0.3">
      <c r="A13" s="71" t="s">
        <v>17</v>
      </c>
      <c r="B13" s="4" t="s">
        <v>62</v>
      </c>
      <c r="C13" s="4"/>
      <c r="D13" s="4"/>
      <c r="E13" s="4"/>
      <c r="F13" s="4"/>
      <c r="G13" s="4"/>
    </row>
    <row r="14" spans="1:7" ht="14.25" customHeight="1" x14ac:dyDescent="0.3">
      <c r="A14" s="71" t="s">
        <v>18</v>
      </c>
      <c r="B14" s="4" t="s">
        <v>63</v>
      </c>
      <c r="C14" s="4"/>
      <c r="D14" s="4"/>
      <c r="E14" s="4"/>
      <c r="F14" s="4"/>
      <c r="G14" s="4"/>
    </row>
    <row r="15" spans="1:7" s="2" customFormat="1" ht="14.25" customHeight="1" x14ac:dyDescent="0.3">
      <c r="A15" s="3">
        <v>3</v>
      </c>
      <c r="B15" s="38" t="s">
        <v>102</v>
      </c>
      <c r="C15" s="38"/>
      <c r="D15" s="38"/>
      <c r="E15" s="38"/>
      <c r="F15" s="38"/>
      <c r="G15" s="38"/>
    </row>
    <row r="16" spans="1:7" ht="14.25" customHeight="1" x14ac:dyDescent="0.3">
      <c r="A16" s="71" t="s">
        <v>16</v>
      </c>
      <c r="B16" s="4" t="s">
        <v>61</v>
      </c>
      <c r="C16" s="4"/>
      <c r="D16" s="4"/>
      <c r="E16" s="4"/>
      <c r="F16" s="4"/>
      <c r="G16" s="4"/>
    </row>
    <row r="17" spans="1:10" ht="14.25" customHeight="1" x14ac:dyDescent="0.3">
      <c r="A17" s="71" t="s">
        <v>17</v>
      </c>
      <c r="B17" s="4" t="s">
        <v>62</v>
      </c>
      <c r="C17" s="4"/>
      <c r="D17" s="4"/>
      <c r="E17" s="4"/>
      <c r="F17" s="4"/>
      <c r="G17" s="4"/>
    </row>
    <row r="18" spans="1:10" ht="14.25" customHeight="1" x14ac:dyDescent="0.3">
      <c r="A18" s="71" t="s">
        <v>18</v>
      </c>
      <c r="B18" s="4" t="s">
        <v>63</v>
      </c>
      <c r="C18" s="4"/>
      <c r="D18" s="4"/>
      <c r="E18" s="4"/>
      <c r="F18" s="4"/>
      <c r="G18" s="4"/>
    </row>
    <row r="19" spans="1:10" s="2" customFormat="1" ht="14.25" customHeight="1" x14ac:dyDescent="0.3">
      <c r="A19" s="3">
        <v>4</v>
      </c>
      <c r="B19" s="38" t="s">
        <v>103</v>
      </c>
      <c r="C19" s="38"/>
      <c r="D19" s="38"/>
      <c r="E19" s="38"/>
      <c r="F19" s="38"/>
      <c r="G19" s="38"/>
    </row>
    <row r="20" spans="1:10" ht="14.25" customHeight="1" x14ac:dyDescent="0.3">
      <c r="A20" s="71" t="s">
        <v>16</v>
      </c>
      <c r="B20" s="4" t="s">
        <v>61</v>
      </c>
      <c r="C20" s="4"/>
      <c r="D20" s="4"/>
      <c r="E20" s="4"/>
      <c r="F20" s="4"/>
      <c r="G20" s="4"/>
    </row>
    <row r="21" spans="1:10" ht="14.25" customHeight="1" x14ac:dyDescent="0.3">
      <c r="A21" s="71" t="s">
        <v>17</v>
      </c>
      <c r="B21" s="4" t="s">
        <v>62</v>
      </c>
      <c r="C21" s="4"/>
      <c r="D21" s="4"/>
      <c r="E21" s="4"/>
      <c r="F21" s="4"/>
      <c r="G21" s="4"/>
    </row>
    <row r="22" spans="1:10" ht="14.25" customHeight="1" x14ac:dyDescent="0.3">
      <c r="A22" s="71" t="s">
        <v>18</v>
      </c>
      <c r="B22" s="4" t="s">
        <v>63</v>
      </c>
      <c r="C22" s="4"/>
      <c r="D22" s="4"/>
      <c r="E22" s="4"/>
      <c r="F22" s="4"/>
      <c r="G22" s="4"/>
    </row>
    <row r="23" spans="1:10" ht="14.25" customHeight="1" x14ac:dyDescent="0.3">
      <c r="A23" s="71" t="s">
        <v>104</v>
      </c>
      <c r="B23" s="4" t="s">
        <v>106</v>
      </c>
      <c r="C23" s="4"/>
      <c r="D23" s="4"/>
      <c r="E23" s="4"/>
      <c r="F23" s="4"/>
      <c r="G23" s="4"/>
    </row>
    <row r="24" spans="1:10" s="2" customFormat="1" ht="14.25" customHeight="1" x14ac:dyDescent="0.3">
      <c r="A24" s="3">
        <v>56</v>
      </c>
      <c r="B24" s="38" t="s">
        <v>105</v>
      </c>
      <c r="C24" s="38"/>
      <c r="D24" s="38"/>
      <c r="E24" s="38"/>
      <c r="F24" s="38"/>
      <c r="G24" s="38"/>
    </row>
    <row r="25" spans="1:10" ht="14.25" customHeight="1" x14ac:dyDescent="0.3">
      <c r="A25" s="71" t="s">
        <v>16</v>
      </c>
      <c r="B25" s="4" t="s">
        <v>61</v>
      </c>
      <c r="C25" s="4"/>
      <c r="D25" s="4"/>
      <c r="E25" s="4"/>
      <c r="F25" s="4"/>
      <c r="G25" s="4"/>
    </row>
    <row r="26" spans="1:10" ht="14.25" customHeight="1" x14ac:dyDescent="0.3">
      <c r="A26" s="71" t="s">
        <v>17</v>
      </c>
      <c r="B26" s="4" t="s">
        <v>62</v>
      </c>
      <c r="C26" s="4"/>
      <c r="D26" s="4"/>
      <c r="E26" s="4"/>
      <c r="F26" s="4"/>
      <c r="G26" s="4"/>
    </row>
    <row r="27" spans="1:10" ht="14.25" customHeight="1" x14ac:dyDescent="0.3">
      <c r="A27" s="71" t="s">
        <v>18</v>
      </c>
      <c r="B27" s="4" t="s">
        <v>63</v>
      </c>
      <c r="C27" s="4"/>
      <c r="D27" s="4"/>
      <c r="E27" s="4"/>
      <c r="F27" s="4"/>
      <c r="G27" s="4"/>
    </row>
    <row r="28" spans="1:10" ht="25.5" customHeight="1" x14ac:dyDescent="0.3">
      <c r="A28" s="141" t="s">
        <v>97</v>
      </c>
      <c r="B28" s="142"/>
      <c r="C28" s="142"/>
      <c r="D28" s="142"/>
    </row>
    <row r="29" spans="1:10" ht="30" customHeight="1" x14ac:dyDescent="0.3">
      <c r="A29" s="125" t="s">
        <v>3</v>
      </c>
      <c r="B29" s="125"/>
      <c r="C29" s="72"/>
      <c r="D29" s="13"/>
      <c r="E29" s="125" t="s">
        <v>5</v>
      </c>
      <c r="F29" s="125"/>
      <c r="G29" s="125"/>
      <c r="H29" s="17"/>
      <c r="I29" s="17"/>
      <c r="J29" s="17"/>
    </row>
    <row r="30" spans="1:10" x14ac:dyDescent="0.3">
      <c r="A30" s="135" t="s">
        <v>4</v>
      </c>
      <c r="B30" s="135"/>
      <c r="C30" s="73"/>
      <c r="E30" s="136" t="s">
        <v>4</v>
      </c>
      <c r="F30" s="136"/>
      <c r="G30" s="136"/>
    </row>
  </sheetData>
  <mergeCells count="9">
    <mergeCell ref="A29:B29"/>
    <mergeCell ref="A30:B30"/>
    <mergeCell ref="E29:G29"/>
    <mergeCell ref="E30:G30"/>
    <mergeCell ref="A1:G1"/>
    <mergeCell ref="A2:G2"/>
    <mergeCell ref="A3:G3"/>
    <mergeCell ref="A4:G4"/>
    <mergeCell ref="A28:D28"/>
  </mergeCells>
  <pageMargins left="0.70866141732283472" right="0.31496062992125984" top="0.19685039370078741" bottom="0.39370078740157483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Mẫu 01 Câp tinh (sở, ban, ngành</vt:lpstr>
      <vt:lpstr>Mẫu 02 cấp xã, phường</vt:lpstr>
      <vt:lpstr>Mẫu 03 công ty, DN, HTX</vt:lpstr>
      <vt:lpstr>Mẫu 04 Cục Thuế </vt:lpstr>
      <vt:lpstr>Sheet4</vt:lpstr>
      <vt:lpstr>'Mẫu 02 cấp xã, phường'!Print_Area</vt:lpstr>
      <vt:lpstr>'Mẫu 04 Cục Thuế '!Print_Area</vt:lpstr>
      <vt:lpstr>'Mẫu 04 Cục Thuế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2026-04-16T10:23:44Z</dcterms:modified>
</cp:coreProperties>
</file>